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o\NOTAS-INFORMES\2022\2022 otros\2022 02 07 Dossier 2021\5 EEFF\EEFF xls\"/>
    </mc:Choice>
  </mc:AlternateContent>
  <bookViews>
    <workbookView xWindow="0" yWindow="0" windowWidth="28800" windowHeight="10935"/>
  </bookViews>
  <sheets>
    <sheet name="5.19.5" sheetId="1" r:id="rId1"/>
  </sheets>
  <definedNames>
    <definedName name="_xlnm.Print_Area" localSheetId="0">'5.19.5'!$A$1:$H$92</definedName>
    <definedName name="_xlnm.Print_Titles" localSheetId="0">'5.19.5'!$1:$6</definedName>
  </definedNames>
  <calcPr calcId="152511" fullCalcOnLoad="1"/>
</workbook>
</file>

<file path=xl/calcChain.xml><?xml version="1.0" encoding="utf-8"?>
<calcChain xmlns="http://schemas.openxmlformats.org/spreadsheetml/2006/main">
  <c r="H90" i="1" l="1"/>
  <c r="G90" i="1"/>
  <c r="G89" i="1" s="1"/>
  <c r="G88" i="1" s="1"/>
  <c r="F90" i="1"/>
  <c r="F89" i="1" s="1"/>
  <c r="F88" i="1" s="1"/>
  <c r="E90" i="1"/>
  <c r="D90" i="1"/>
  <c r="C90" i="1"/>
  <c r="C89" i="1" s="1"/>
  <c r="C88" i="1" s="1"/>
  <c r="H89" i="1"/>
  <c r="H88" i="1" s="1"/>
  <c r="E89" i="1"/>
  <c r="E88" i="1" s="1"/>
  <c r="D89" i="1"/>
  <c r="D88" i="1" s="1"/>
  <c r="H86" i="1"/>
  <c r="H85" i="1" s="1"/>
  <c r="G86" i="1"/>
  <c r="F86" i="1"/>
  <c r="E86" i="1"/>
  <c r="E85" i="1" s="1"/>
  <c r="D86" i="1"/>
  <c r="D85" i="1" s="1"/>
  <c r="C86" i="1"/>
  <c r="G85" i="1"/>
  <c r="F85" i="1"/>
  <c r="C85" i="1"/>
  <c r="H83" i="1"/>
  <c r="G83" i="1"/>
  <c r="F83" i="1"/>
  <c r="E83" i="1"/>
  <c r="D83" i="1"/>
  <c r="C83" i="1"/>
  <c r="H81" i="1"/>
  <c r="G81" i="1"/>
  <c r="G80" i="1" s="1"/>
  <c r="F81" i="1"/>
  <c r="F80" i="1" s="1"/>
  <c r="E81" i="1"/>
  <c r="D81" i="1"/>
  <c r="C81" i="1"/>
  <c r="C80" i="1" s="1"/>
  <c r="H80" i="1"/>
  <c r="E80" i="1"/>
  <c r="D80" i="1"/>
  <c r="H78" i="1"/>
  <c r="G78" i="1"/>
  <c r="G77" i="1" s="1"/>
  <c r="F78" i="1"/>
  <c r="F77" i="1" s="1"/>
  <c r="E78" i="1"/>
  <c r="D78" i="1"/>
  <c r="C78" i="1"/>
  <c r="C77" i="1" s="1"/>
  <c r="H77" i="1"/>
  <c r="E77" i="1"/>
  <c r="D77" i="1"/>
  <c r="H75" i="1"/>
  <c r="G75" i="1"/>
  <c r="G74" i="1" s="1"/>
  <c r="F75" i="1"/>
  <c r="F74" i="1" s="1"/>
  <c r="E75" i="1"/>
  <c r="D75" i="1"/>
  <c r="C75" i="1"/>
  <c r="C74" i="1" s="1"/>
  <c r="H74" i="1"/>
  <c r="E74" i="1"/>
  <c r="D74" i="1"/>
  <c r="H63" i="1"/>
  <c r="G63" i="1"/>
  <c r="G62" i="1" s="1"/>
  <c r="F63" i="1"/>
  <c r="F62" i="1" s="1"/>
  <c r="E63" i="1"/>
  <c r="D63" i="1"/>
  <c r="C63" i="1"/>
  <c r="C62" i="1" s="1"/>
  <c r="H62" i="1"/>
  <c r="E62" i="1"/>
  <c r="D62" i="1"/>
  <c r="H60" i="1"/>
  <c r="G60" i="1"/>
  <c r="G59" i="1" s="1"/>
  <c r="G58" i="1" s="1"/>
  <c r="F60" i="1"/>
  <c r="F59" i="1" s="1"/>
  <c r="E60" i="1"/>
  <c r="D60" i="1"/>
  <c r="C60" i="1"/>
  <c r="C59" i="1" s="1"/>
  <c r="C58" i="1" s="1"/>
  <c r="H59" i="1"/>
  <c r="H58" i="1" s="1"/>
  <c r="E59" i="1"/>
  <c r="E58" i="1" s="1"/>
  <c r="D59" i="1"/>
  <c r="D58" i="1" s="1"/>
  <c r="H56" i="1"/>
  <c r="H55" i="1" s="1"/>
  <c r="H54" i="1" s="1"/>
  <c r="G56" i="1"/>
  <c r="F56" i="1"/>
  <c r="E56" i="1"/>
  <c r="E55" i="1" s="1"/>
  <c r="E54" i="1" s="1"/>
  <c r="D56" i="1"/>
  <c r="D55" i="1" s="1"/>
  <c r="D54" i="1" s="1"/>
  <c r="C56" i="1"/>
  <c r="G55" i="1"/>
  <c r="G54" i="1" s="1"/>
  <c r="F55" i="1"/>
  <c r="F54" i="1" s="1"/>
  <c r="C55" i="1"/>
  <c r="C54" i="1" s="1"/>
  <c r="H52" i="1"/>
  <c r="G52" i="1"/>
  <c r="F52" i="1"/>
  <c r="E52" i="1"/>
  <c r="D52" i="1"/>
  <c r="C52" i="1"/>
  <c r="C48" i="1" s="1"/>
  <c r="C47" i="1" s="1"/>
  <c r="H49" i="1"/>
  <c r="H48" i="1" s="1"/>
  <c r="H47" i="1" s="1"/>
  <c r="G49" i="1"/>
  <c r="F49" i="1"/>
  <c r="E49" i="1"/>
  <c r="E48" i="1" s="1"/>
  <c r="E47" i="1" s="1"/>
  <c r="D49" i="1"/>
  <c r="D48" i="1" s="1"/>
  <c r="D47" i="1" s="1"/>
  <c r="C49" i="1"/>
  <c r="G48" i="1"/>
  <c r="G47" i="1" s="1"/>
  <c r="F48" i="1"/>
  <c r="F47" i="1" s="1"/>
  <c r="H44" i="1"/>
  <c r="G44" i="1"/>
  <c r="G43" i="1" s="1"/>
  <c r="F44" i="1"/>
  <c r="F43" i="1" s="1"/>
  <c r="E44" i="1"/>
  <c r="D44" i="1"/>
  <c r="C44" i="1"/>
  <c r="C43" i="1" s="1"/>
  <c r="H43" i="1"/>
  <c r="E43" i="1"/>
  <c r="D43" i="1"/>
  <c r="H40" i="1"/>
  <c r="G40" i="1"/>
  <c r="G39" i="1" s="1"/>
  <c r="F40" i="1"/>
  <c r="F39" i="1" s="1"/>
  <c r="F38" i="1" s="1"/>
  <c r="E40" i="1"/>
  <c r="D40" i="1"/>
  <c r="C40" i="1"/>
  <c r="C39" i="1" s="1"/>
  <c r="H39" i="1"/>
  <c r="H38" i="1" s="1"/>
  <c r="E39" i="1"/>
  <c r="E38" i="1" s="1"/>
  <c r="D39" i="1"/>
  <c r="D38" i="1" s="1"/>
  <c r="H35" i="1"/>
  <c r="G35" i="1"/>
  <c r="F35" i="1"/>
  <c r="E35" i="1"/>
  <c r="D35" i="1"/>
  <c r="C35" i="1"/>
  <c r="H31" i="1"/>
  <c r="G31" i="1"/>
  <c r="F31" i="1"/>
  <c r="E31" i="1"/>
  <c r="D31" i="1"/>
  <c r="C31" i="1"/>
  <c r="H28" i="1"/>
  <c r="H26" i="1" s="1"/>
  <c r="G28" i="1"/>
  <c r="F28" i="1"/>
  <c r="E28" i="1"/>
  <c r="E26" i="1" s="1"/>
  <c r="D28" i="1"/>
  <c r="D26" i="1" s="1"/>
  <c r="C28" i="1"/>
  <c r="G26" i="1"/>
  <c r="F26" i="1"/>
  <c r="C26" i="1"/>
  <c r="H24" i="1"/>
  <c r="G24" i="1"/>
  <c r="F24" i="1"/>
  <c r="E24" i="1"/>
  <c r="D24" i="1"/>
  <c r="C24" i="1"/>
  <c r="H19" i="1"/>
  <c r="G19" i="1"/>
  <c r="G18" i="1" s="1"/>
  <c r="F19" i="1"/>
  <c r="F18" i="1" s="1"/>
  <c r="E19" i="1"/>
  <c r="D19" i="1"/>
  <c r="C19" i="1"/>
  <c r="C18" i="1" s="1"/>
  <c r="H18" i="1"/>
  <c r="E18" i="1"/>
  <c r="D18" i="1"/>
  <c r="H15" i="1"/>
  <c r="G15" i="1"/>
  <c r="F15" i="1"/>
  <c r="E15" i="1"/>
  <c r="D15" i="1"/>
  <c r="C15" i="1"/>
  <c r="D92" i="1" l="1"/>
  <c r="H92" i="1"/>
  <c r="C38" i="1"/>
  <c r="C92" i="1" s="1"/>
  <c r="G38" i="1"/>
  <c r="G92" i="1" s="1"/>
  <c r="F58" i="1"/>
  <c r="F92" i="1"/>
  <c r="E92" i="1"/>
</calcChain>
</file>

<file path=xl/sharedStrings.xml><?xml version="1.0" encoding="utf-8"?>
<sst xmlns="http://schemas.openxmlformats.org/spreadsheetml/2006/main" count="154" uniqueCount="133">
  <si>
    <t>DOSSIER FINANCIERO DEL GAMLP 2021</t>
  </si>
  <si>
    <t>Estados Financieros - 2021</t>
  </si>
  <si>
    <t xml:space="preserve">                                                      GOBIERNO AUTÓNOMO MUNICIPAL DE LA PAZ                    </t>
  </si>
  <si>
    <t xml:space="preserve">                                              Ejecución Presupuestaria de Recursos</t>
  </si>
  <si>
    <t xml:space="preserve">                                                         Del 1 de Enero al 31 de Diciembre de 2021</t>
  </si>
  <si>
    <r>
      <t xml:space="preserve">                      </t>
    </r>
    <r>
      <rPr>
        <sz val="8"/>
        <rFont val="Arial"/>
        <family val="2"/>
      </rPr>
      <t xml:space="preserve">  Página 1 de     2 </t>
    </r>
    <r>
      <rPr>
        <sz val="7"/>
        <rFont val="Arial"/>
        <family val="2"/>
      </rPr>
      <t xml:space="preserve">                                                                                                (Expresado en Bolivianos)   </t>
    </r>
  </si>
  <si>
    <t>Rubr</t>
  </si>
  <si>
    <t>Descripción</t>
  </si>
  <si>
    <t>Aprobado</t>
  </si>
  <si>
    <t>Modificacion</t>
  </si>
  <si>
    <t>Vigente</t>
  </si>
  <si>
    <t>Devengado</t>
  </si>
  <si>
    <t>Percibido</t>
  </si>
  <si>
    <t>Saldo por Percibir</t>
  </si>
  <si>
    <t>3 = 1 ± 2</t>
  </si>
  <si>
    <t>6 = 4 - 5</t>
  </si>
  <si>
    <t xml:space="preserve">VENTA DE BIENES Y SERVICIOS DE LAS </t>
  </si>
  <si>
    <t>12.1</t>
  </si>
  <si>
    <t xml:space="preserve">  Venta de Bienes de las Administraciones Públicas</t>
  </si>
  <si>
    <t>12.2</t>
  </si>
  <si>
    <t xml:space="preserve">  Venta de Servicios de las Administraciones</t>
  </si>
  <si>
    <t>INGRESOS POR IMPUESTOS</t>
  </si>
  <si>
    <t>13.3</t>
  </si>
  <si>
    <t xml:space="preserve">  Impuestos Municipales</t>
  </si>
  <si>
    <t>13.3.1</t>
  </si>
  <si>
    <t>Impuesto a la Propiedad de Bienes Inmuebles</t>
  </si>
  <si>
    <t>13.3.3</t>
  </si>
  <si>
    <t>Impuesto a la Propiedad de Vehículos</t>
  </si>
  <si>
    <t>13.3.6</t>
  </si>
  <si>
    <t>Impuesto Municipal a la Transferencia de</t>
  </si>
  <si>
    <t>13.3.7</t>
  </si>
  <si>
    <t>REGALIAS</t>
  </si>
  <si>
    <t>14.1</t>
  </si>
  <si>
    <t xml:space="preserve">  Regalías Mineras</t>
  </si>
  <si>
    <t>TASAS, DERECHOS Y OTROS INGRESOS</t>
  </si>
  <si>
    <t>15.1</t>
  </si>
  <si>
    <t xml:space="preserve">  Tasas</t>
  </si>
  <si>
    <t>15.3</t>
  </si>
  <si>
    <t xml:space="preserve">  Patentes y Concesiones</t>
  </si>
  <si>
    <t>15.3.1</t>
  </si>
  <si>
    <t>Patentes Forestales</t>
  </si>
  <si>
    <t>15.3.4</t>
  </si>
  <si>
    <t>Patentes Municipales</t>
  </si>
  <si>
    <t>15.9</t>
  </si>
  <si>
    <t xml:space="preserve">  Otros Ingresos</t>
  </si>
  <si>
    <t>15.9.1</t>
  </si>
  <si>
    <t>Multas</t>
  </si>
  <si>
    <t>15.9.2</t>
  </si>
  <si>
    <t>Intereses Penales</t>
  </si>
  <si>
    <t>15.9.9</t>
  </si>
  <si>
    <t>Otros Ingresos no Especificados</t>
  </si>
  <si>
    <t>INTERESES Y OTRAS RENTAS DE LA PROPIEDAD</t>
  </si>
  <si>
    <t>16.3</t>
  </si>
  <si>
    <t xml:space="preserve">  Alquiler de Edificios, Tierras y Terrenos</t>
  </si>
  <si>
    <t>16.5</t>
  </si>
  <si>
    <t xml:space="preserve">  Alquiler de Equipos de las Administraciones</t>
  </si>
  <si>
    <t>DONACIONES CORRIENTES</t>
  </si>
  <si>
    <t>18.1</t>
  </si>
  <si>
    <t xml:space="preserve">  Donaciones Corrientes Internas</t>
  </si>
  <si>
    <t>18.1.1</t>
  </si>
  <si>
    <t>Del Sector Privado Nacional Realizados por Pers.</t>
  </si>
  <si>
    <t>18.1.1.1</t>
  </si>
  <si>
    <t>Monetizables</t>
  </si>
  <si>
    <t>18.1.1.2</t>
  </si>
  <si>
    <t>No Monetizable</t>
  </si>
  <si>
    <t>18.2</t>
  </si>
  <si>
    <t xml:space="preserve">  Donaciones Corrientes del Exterior</t>
  </si>
  <si>
    <t>18.2.2</t>
  </si>
  <si>
    <t>De Países y Organismos Internacionales</t>
  </si>
  <si>
    <t>18.2.2.1</t>
  </si>
  <si>
    <t>Monetizable</t>
  </si>
  <si>
    <t>18.2.2.2</t>
  </si>
  <si>
    <t>TRANSFERENCIAS CORRIENTES</t>
  </si>
  <si>
    <t>19.2</t>
  </si>
  <si>
    <t xml:space="preserve">  Del Sector Público No Financiero</t>
  </si>
  <si>
    <t>19.2.1</t>
  </si>
  <si>
    <t>Del Órgano Ejecutivo</t>
  </si>
  <si>
    <t>19.2.1.1</t>
  </si>
  <si>
    <t>Por Subsidios o Subvenciones</t>
  </si>
  <si>
    <t>19.2.1.2</t>
  </si>
  <si>
    <t>Por Coparticipación Tributaria</t>
  </si>
  <si>
    <t>19.2.3</t>
  </si>
  <si>
    <t>De las Entidades Territoriales Autónomas</t>
  </si>
  <si>
    <t>19.2.3.2</t>
  </si>
  <si>
    <t>Del Gobierno Autónomo Municipal</t>
  </si>
  <si>
    <t>RECURSOS PROPIOS DE CAPITAL</t>
  </si>
  <si>
    <t>21.1</t>
  </si>
  <si>
    <t xml:space="preserve">  Venta de Activos Fijos</t>
  </si>
  <si>
    <t>21.1.2</t>
  </si>
  <si>
    <t>Maquinaria y Equipo</t>
  </si>
  <si>
    <t>21.1.2.3</t>
  </si>
  <si>
    <t>Equipo de Transporte, Tracción y Elevación</t>
  </si>
  <si>
    <t>DONACIONES DE CAPITAL</t>
  </si>
  <si>
    <t>22.1</t>
  </si>
  <si>
    <t xml:space="preserve">  Donaciones de Capital Internas</t>
  </si>
  <si>
    <t>22.1.1</t>
  </si>
  <si>
    <t>Del Sector Priv. Nal. realizados p/personas</t>
  </si>
  <si>
    <t>22.1.1.2</t>
  </si>
  <si>
    <t>22.2</t>
  </si>
  <si>
    <t xml:space="preserve">  Donaciones de Capital del Exterior</t>
  </si>
  <si>
    <t>22.2.2</t>
  </si>
  <si>
    <t>22.2.2.1</t>
  </si>
  <si>
    <t>22.2.2.2</t>
  </si>
  <si>
    <r>
      <t xml:space="preserve">                      </t>
    </r>
    <r>
      <rPr>
        <sz val="8"/>
        <rFont val="Arial"/>
        <family val="2"/>
      </rPr>
      <t xml:space="preserve">  Página 2 de     2 </t>
    </r>
    <r>
      <rPr>
        <sz val="7"/>
        <rFont val="Arial"/>
        <family val="2"/>
      </rPr>
      <t xml:space="preserve">                                                                                                (Expresado en Bolivianos)   </t>
    </r>
  </si>
  <si>
    <t>TRANSFERENCIAS DE CAPITAL</t>
  </si>
  <si>
    <t>23.2</t>
  </si>
  <si>
    <t>Del Sector Público No Financiero</t>
  </si>
  <si>
    <t>23.2.2</t>
  </si>
  <si>
    <t>DE LOS ORGANOS LEGISLATIVO, JUDICIAL Y</t>
  </si>
  <si>
    <t>VENTA DE ACCIONES Y PARTICIPACIONES DE</t>
  </si>
  <si>
    <t>Del Exterior</t>
  </si>
  <si>
    <t>31.4.1</t>
  </si>
  <si>
    <t xml:space="preserve">De Organimos Internacionales </t>
  </si>
  <si>
    <t>DISMINUCION Y COBRO DE OTROS ACTIVOS</t>
  </si>
  <si>
    <t>35.1</t>
  </si>
  <si>
    <t>Disminución del Activo Disponible</t>
  </si>
  <si>
    <t>35.1.1</t>
  </si>
  <si>
    <t>Disminución de Caja y Bancos</t>
  </si>
  <si>
    <t>35.4</t>
  </si>
  <si>
    <t>Cobro de Ctas. y Doc. por Cob. y Otros Act.</t>
  </si>
  <si>
    <t>35.4.1</t>
  </si>
  <si>
    <t>Recursos Devengados No Cob.por Ctas.por</t>
  </si>
  <si>
    <t>OBTENCION DE PRESTAMOS INTERNOS Y DE</t>
  </si>
  <si>
    <t>36.2</t>
  </si>
  <si>
    <t>Obtención de Préstamos Internos a Largo Plazo</t>
  </si>
  <si>
    <t>36.2.1</t>
  </si>
  <si>
    <t>En Efectivo</t>
  </si>
  <si>
    <t>OBTENCION DE PRESTAMOS DEL EXTERIOR</t>
  </si>
  <si>
    <t>37.2</t>
  </si>
  <si>
    <t>Obtención de Préstamos del Exterior a Largo Plazo</t>
  </si>
  <si>
    <t>37.2.2</t>
  </si>
  <si>
    <t>37.2.2.1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</si>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</sst>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"/>
    <numFmt numFmtId="165" formatCode="0.0%"/>
  </numFmts>
  <fonts count="19">
    <font>
      <sz val="10"/>
      <name val="Arial"/>
      <family val="2"/>
    </font>
    <font>
      <sz val="10"/>
      <name val="Arial"/>
      <family val="2"/>
    </font>
    <font>
      <i/>
      <sz val="10"/>
      <color rgb="FF4A1F74"/>
      <name val="HelveticaNeueLT Std"/>
      <family val="2"/>
    </font>
    <font>
      <sz val="12"/>
      <color rgb="FFC52D72"/>
      <name val="Arial Black"/>
      <family val="2"/>
    </font>
    <font>
      <i/>
      <sz val="10"/>
      <color rgb="FFC52D72"/>
      <name val="HelveticaNeueLT Std"/>
      <family val="2"/>
    </font>
    <font>
      <b/>
      <sz val="10"/>
      <name val="Arial"/>
      <family val="2"/>
    </font>
    <font>
      <sz val="8"/>
      <name val="Helvetica"/>
    </font>
    <font>
      <b/>
      <sz val="11"/>
      <name val="Helvetica"/>
    </font>
    <font>
      <sz val="10"/>
      <name val="Helvetica"/>
    </font>
    <font>
      <b/>
      <sz val="10"/>
      <name val="Helvetica"/>
    </font>
    <font>
      <sz val="7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b/>
      <sz val="8"/>
      <name val="Arial Unicode MS"/>
      <family val="2"/>
    </font>
    <font>
      <b/>
      <sz val="8"/>
      <name val="Arial"/>
      <family val="2"/>
    </font>
    <font>
      <sz val="7"/>
      <name val="Arial Unicode MS"/>
      <family val="2"/>
    </font>
    <font>
      <b/>
      <sz val="7"/>
      <name val="Arial Unicode MS"/>
      <family val="2"/>
    </font>
    <font>
      <b/>
      <u/>
      <sz val="7"/>
      <name val="Arial Unicode MS"/>
      <family val="2"/>
    </font>
    <font>
      <u/>
      <sz val="7"/>
      <name val="Arial Unicode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71D9D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 applyNumberFormat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41">
    <xf numFmtId="0" fontId="0" fillId="0" borderId="0" xfId="0"/>
    <xf numFmtId="0" fontId="1" fillId="2" borderId="0" xfId="0" applyFont="1" applyFill="1" applyBorder="1" applyAlignment="1">
      <alignment horizontal="left" indent="1"/>
    </xf>
    <xf numFmtId="0" fontId="2" fillId="2" borderId="0" xfId="0" applyFont="1" applyFill="1" applyBorder="1" applyAlignment="1">
      <alignment wrapText="1"/>
    </xf>
    <xf numFmtId="0" fontId="1" fillId="2" borderId="0" xfId="3" applyNumberFormat="1" applyFont="1" applyFill="1" applyBorder="1" applyAlignment="1" applyProtection="1">
      <alignment vertical="top"/>
    </xf>
    <xf numFmtId="0" fontId="3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right" wrapText="1"/>
    </xf>
    <xf numFmtId="0" fontId="1" fillId="2" borderId="0" xfId="0" applyFont="1" applyFill="1" applyAlignment="1">
      <alignment horizontal="left" indent="1"/>
    </xf>
    <xf numFmtId="0" fontId="2" fillId="2" borderId="0" xfId="0" applyFont="1" applyFill="1" applyBorder="1" applyAlignment="1">
      <alignment horizontal="right" wrapText="1"/>
    </xf>
    <xf numFmtId="0" fontId="1" fillId="2" borderId="0" xfId="0" applyFont="1" applyFill="1" applyAlignment="1"/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/>
    <xf numFmtId="0" fontId="6" fillId="2" borderId="0" xfId="4" applyFont="1" applyFill="1" applyBorder="1" applyAlignment="1">
      <alignment wrapText="1"/>
    </xf>
    <xf numFmtId="0" fontId="7" fillId="2" borderId="0" xfId="4" applyFont="1" applyFill="1" applyBorder="1" applyAlignment="1">
      <alignment horizontal="center" wrapText="1"/>
    </xf>
    <xf numFmtId="0" fontId="8" fillId="2" borderId="0" xfId="4" applyFont="1" applyFill="1" applyBorder="1" applyAlignment="1">
      <alignment wrapText="1"/>
    </xf>
    <xf numFmtId="0" fontId="9" fillId="2" borderId="0" xfId="4" applyFont="1" applyFill="1" applyBorder="1" applyAlignment="1">
      <alignment horizontal="center" wrapText="1"/>
    </xf>
    <xf numFmtId="0" fontId="6" fillId="2" borderId="0" xfId="4" applyFont="1" applyFill="1" applyBorder="1" applyAlignment="1">
      <alignment horizontal="center" vertical="center" wrapText="1"/>
    </xf>
    <xf numFmtId="0" fontId="10" fillId="2" borderId="0" xfId="3" applyNumberFormat="1" applyFont="1" applyFill="1" applyBorder="1" applyAlignment="1" applyProtection="1">
      <alignment horizontal="left"/>
    </xf>
    <xf numFmtId="0" fontId="6" fillId="2" borderId="0" xfId="4" applyFont="1" applyFill="1" applyBorder="1" applyAlignment="1">
      <alignment vertical="top" wrapText="1"/>
    </xf>
    <xf numFmtId="0" fontId="12" fillId="2" borderId="0" xfId="4" applyFont="1" applyFill="1" applyBorder="1" applyAlignment="1">
      <alignment horizontal="center" wrapText="1"/>
    </xf>
    <xf numFmtId="0" fontId="13" fillId="3" borderId="1" xfId="3" applyNumberFormat="1" applyFont="1" applyFill="1" applyBorder="1" applyAlignment="1" applyProtection="1">
      <alignment horizontal="center" vertical="center"/>
    </xf>
    <xf numFmtId="0" fontId="13" fillId="3" borderId="1" xfId="3" applyNumberFormat="1" applyFont="1" applyFill="1" applyBorder="1" applyAlignment="1" applyProtection="1">
      <alignment horizontal="center" vertical="center" wrapText="1"/>
    </xf>
    <xf numFmtId="0" fontId="14" fillId="2" borderId="2" xfId="3" applyNumberFormat="1" applyFont="1" applyFill="1" applyBorder="1" applyAlignment="1" applyProtection="1">
      <alignment horizontal="left" vertical="top"/>
    </xf>
    <xf numFmtId="1" fontId="13" fillId="2" borderId="2" xfId="3" applyNumberFormat="1" applyFont="1" applyFill="1" applyBorder="1" applyAlignment="1" applyProtection="1">
      <alignment horizontal="left" vertical="top" indent="3"/>
    </xf>
    <xf numFmtId="0" fontId="13" fillId="2" borderId="2" xfId="3" applyNumberFormat="1" applyFont="1" applyFill="1" applyBorder="1" applyAlignment="1" applyProtection="1">
      <alignment horizontal="left" vertical="top" indent="2"/>
    </xf>
    <xf numFmtId="1" fontId="15" fillId="2" borderId="3" xfId="3" applyNumberFormat="1" applyFont="1" applyFill="1" applyBorder="1" applyAlignment="1" applyProtection="1">
      <alignment horizontal="left" vertical="top"/>
    </xf>
    <xf numFmtId="0" fontId="16" fillId="2" borderId="3" xfId="3" applyNumberFormat="1" applyFont="1" applyFill="1" applyBorder="1" applyAlignment="1" applyProtection="1">
      <alignment horizontal="left" vertical="top"/>
    </xf>
    <xf numFmtId="4" fontId="17" fillId="2" borderId="3" xfId="3" applyNumberFormat="1" applyFont="1" applyFill="1" applyBorder="1" applyAlignment="1" applyProtection="1">
      <alignment horizontal="right" vertical="top"/>
    </xf>
    <xf numFmtId="164" fontId="15" fillId="2" borderId="3" xfId="3" applyNumberFormat="1" applyFont="1" applyFill="1" applyBorder="1" applyAlignment="1" applyProtection="1">
      <alignment horizontal="left" vertical="top"/>
    </xf>
    <xf numFmtId="0" fontId="15" fillId="2" borderId="3" xfId="3" applyNumberFormat="1" applyFont="1" applyFill="1" applyBorder="1" applyAlignment="1" applyProtection="1">
      <alignment horizontal="left" vertical="top"/>
    </xf>
    <xf numFmtId="4" fontId="15" fillId="2" borderId="3" xfId="3" applyNumberFormat="1" applyFont="1" applyFill="1" applyBorder="1" applyAlignment="1" applyProtection="1">
      <alignment horizontal="right" vertical="top"/>
    </xf>
    <xf numFmtId="1" fontId="16" fillId="2" borderId="3" xfId="3" applyNumberFormat="1" applyFont="1" applyFill="1" applyBorder="1" applyAlignment="1" applyProtection="1">
      <alignment horizontal="left" vertical="top"/>
    </xf>
    <xf numFmtId="4" fontId="18" fillId="2" borderId="3" xfId="3" applyNumberFormat="1" applyFont="1" applyFill="1" applyBorder="1" applyAlignment="1" applyProtection="1">
      <alignment horizontal="right" vertical="top"/>
    </xf>
    <xf numFmtId="0" fontId="15" fillId="2" borderId="3" xfId="3" applyNumberFormat="1" applyFont="1" applyFill="1" applyBorder="1" applyAlignment="1" applyProtection="1">
      <alignment horizontal="left" vertical="top" indent="1"/>
    </xf>
    <xf numFmtId="0" fontId="15" fillId="2" borderId="3" xfId="3" applyNumberFormat="1" applyFont="1" applyFill="1" applyBorder="1" applyAlignment="1" applyProtection="1">
      <alignment horizontal="left" vertical="top" indent="2"/>
    </xf>
    <xf numFmtId="0" fontId="15" fillId="2" borderId="4" xfId="3" applyNumberFormat="1" applyFont="1" applyFill="1" applyBorder="1" applyAlignment="1" applyProtection="1">
      <alignment horizontal="left" vertical="top"/>
    </xf>
    <xf numFmtId="0" fontId="15" fillId="2" borderId="4" xfId="3" applyNumberFormat="1" applyFont="1" applyFill="1" applyBorder="1" applyAlignment="1" applyProtection="1">
      <alignment horizontal="left" vertical="top" indent="2"/>
    </xf>
    <xf numFmtId="4" fontId="15" fillId="2" borderId="4" xfId="3" applyNumberFormat="1" applyFont="1" applyFill="1" applyBorder="1" applyAlignment="1" applyProtection="1">
      <alignment horizontal="right" vertical="top"/>
    </xf>
    <xf numFmtId="0" fontId="16" fillId="4" borderId="1" xfId="3" applyNumberFormat="1" applyFont="1" applyFill="1" applyBorder="1" applyAlignment="1" applyProtection="1">
      <alignment horizontal="left" vertical="top" indent="7"/>
    </xf>
    <xf numFmtId="4" fontId="16" fillId="4" borderId="1" xfId="1" applyNumberFormat="1" applyFont="1" applyFill="1" applyBorder="1" applyAlignment="1" applyProtection="1">
      <alignment horizontal="right" vertical="top"/>
    </xf>
    <xf numFmtId="165" fontId="1" fillId="2" borderId="0" xfId="2" applyNumberFormat="1" applyFont="1" applyFill="1" applyBorder="1" applyAlignment="1" applyProtection="1">
      <alignment vertical="top"/>
    </xf>
  </cellXfs>
  <cellStyles count="5">
    <cellStyle name="Millares" xfId="1" builtinId="3"/>
    <cellStyle name="Normal" xfId="0" builtinId="0"/>
    <cellStyle name="Normal 2" xfId="3"/>
    <cellStyle name="Normal 4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50938</xdr:colOff>
      <xdr:row>3</xdr:row>
      <xdr:rowOff>20707</xdr:rowOff>
    </xdr:from>
    <xdr:to>
      <xdr:col>2</xdr:col>
      <xdr:colOff>154781</xdr:colOff>
      <xdr:row>5</xdr:row>
      <xdr:rowOff>133350</xdr:rowOff>
    </xdr:to>
    <xdr:sp macro="" textlink="">
      <xdr:nvSpPr>
        <xdr:cNvPr id="2" name="5 Redondear rectángulo de esquina sencilla"/>
        <xdr:cNvSpPr/>
      </xdr:nvSpPr>
      <xdr:spPr>
        <a:xfrm>
          <a:off x="50938" y="877957"/>
          <a:ext cx="2780368" cy="436493"/>
        </a:xfrm>
        <a:prstGeom prst="round1Rect">
          <a:avLst/>
        </a:prstGeom>
        <a:solidFill>
          <a:srgbClr val="71D9D3"/>
        </a:solidFill>
        <a:ln w="31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es-ES" sz="1200" b="1" i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Capítulo</a:t>
          </a:r>
          <a:r>
            <a:rPr lang="es-ES" sz="1200" b="1" i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5: Estados Financieros</a:t>
          </a:r>
          <a:endParaRPr lang="es-ES" sz="1200" b="1" i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927635</xdr:colOff>
      <xdr:row>3</xdr:row>
      <xdr:rowOff>113325</xdr:rowOff>
    </xdr:from>
    <xdr:to>
      <xdr:col>7</xdr:col>
      <xdr:colOff>749750</xdr:colOff>
      <xdr:row>5</xdr:row>
      <xdr:rowOff>156948</xdr:rowOff>
    </xdr:to>
    <xdr:sp macro="" textlink="">
      <xdr:nvSpPr>
        <xdr:cNvPr id="3" name="6 Rectángulo redondeado"/>
        <xdr:cNvSpPr/>
      </xdr:nvSpPr>
      <xdr:spPr>
        <a:xfrm>
          <a:off x="6394985" y="970575"/>
          <a:ext cx="1793790" cy="367473"/>
        </a:xfrm>
        <a:prstGeom prst="roundRect">
          <a:avLst/>
        </a:prstGeom>
        <a:solidFill>
          <a:srgbClr val="71D9D3"/>
        </a:solidFill>
        <a:ln w="31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Cuadro 5.19.5</a:t>
          </a:r>
        </a:p>
      </xdr:txBody>
    </xdr:sp>
    <xdr:clientData/>
  </xdr:twoCellAnchor>
  <xdr:twoCellAnchor>
    <xdr:from>
      <xdr:col>0</xdr:col>
      <xdr:colOff>53308</xdr:colOff>
      <xdr:row>6</xdr:row>
      <xdr:rowOff>18556</xdr:rowOff>
    </xdr:from>
    <xdr:to>
      <xdr:col>7</xdr:col>
      <xdr:colOff>812111</xdr:colOff>
      <xdr:row>11</xdr:row>
      <xdr:rowOff>125186</xdr:rowOff>
    </xdr:to>
    <xdr:sp macro="" textlink="">
      <xdr:nvSpPr>
        <xdr:cNvPr id="4" name="1 Rectángulo redondeado"/>
        <xdr:cNvSpPr/>
      </xdr:nvSpPr>
      <xdr:spPr>
        <a:xfrm>
          <a:off x="53308" y="1399681"/>
          <a:ext cx="8197828" cy="897205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BO"/>
        </a:p>
      </xdr:txBody>
    </xdr:sp>
    <xdr:clientData/>
  </xdr:twoCellAnchor>
  <xdr:twoCellAnchor editAs="oneCell">
    <xdr:from>
      <xdr:col>0</xdr:col>
      <xdr:colOff>457200</xdr:colOff>
      <xdr:row>7</xdr:row>
      <xdr:rowOff>114300</xdr:rowOff>
    </xdr:from>
    <xdr:to>
      <xdr:col>1</xdr:col>
      <xdr:colOff>1323975</xdr:colOff>
      <xdr:row>10</xdr:row>
      <xdr:rowOff>47625</xdr:rowOff>
    </xdr:to>
    <xdr:pic>
      <xdr:nvPicPr>
        <xdr:cNvPr id="5" name="Imagen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581150"/>
          <a:ext cx="13239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620619</xdr:colOff>
      <xdr:row>7</xdr:row>
      <xdr:rowOff>7415</xdr:rowOff>
    </xdr:from>
    <xdr:to>
      <xdr:col>7</xdr:col>
      <xdr:colOff>681106</xdr:colOff>
      <xdr:row>11</xdr:row>
      <xdr:rowOff>10090</xdr:rowOff>
    </xdr:to>
    <xdr:sp macro="" textlink="">
      <xdr:nvSpPr>
        <xdr:cNvPr id="6" name="Rectángulo redondeado 5"/>
        <xdr:cNvSpPr/>
      </xdr:nvSpPr>
      <xdr:spPr>
        <a:xfrm>
          <a:off x="6087969" y="1474265"/>
          <a:ext cx="2032162" cy="707525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BO"/>
        </a:p>
      </xdr:txBody>
    </xdr:sp>
    <xdr:clientData/>
  </xdr:twoCellAnchor>
  <xdr:oneCellAnchor>
    <xdr:from>
      <xdr:col>5</xdr:col>
      <xdr:colOff>723900</xdr:colOff>
      <xdr:row>7</xdr:row>
      <xdr:rowOff>27683</xdr:rowOff>
    </xdr:from>
    <xdr:ext cx="2151563" cy="762000"/>
    <xdr:sp macro="" textlink="">
      <xdr:nvSpPr>
        <xdr:cNvPr id="7" name="CuadroTexto 6"/>
        <xdr:cNvSpPr txBox="1"/>
      </xdr:nvSpPr>
      <xdr:spPr>
        <a:xfrm>
          <a:off x="6191250" y="1494533"/>
          <a:ext cx="2151563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BO" sz="800" b="1"/>
            <a:t>        Fecha: </a:t>
          </a:r>
          <a:r>
            <a:rPr lang="es-BO" sz="800" b="0"/>
            <a:t>19</a:t>
          </a:r>
          <a:r>
            <a:rPr lang="es-BO" sz="800"/>
            <a:t>/02/2022 09:24:48</a:t>
          </a:r>
          <a:br>
            <a:rPr lang="es-BO" sz="800"/>
          </a:br>
          <a:r>
            <a:rPr lang="es-BO" sz="800"/>
            <a:t>     </a:t>
          </a:r>
          <a:r>
            <a:rPr lang="es-BO" sz="800" b="1"/>
            <a:t>Gestión: </a:t>
          </a:r>
          <a:r>
            <a:rPr lang="es-BO" sz="800"/>
            <a:t>2021</a:t>
          </a:r>
        </a:p>
        <a:p>
          <a:r>
            <a:rPr lang="es-BO" sz="800"/>
            <a:t>     </a:t>
          </a:r>
          <a:r>
            <a:rPr lang="es-BO" sz="800" b="1"/>
            <a:t>Usuario</a:t>
          </a:r>
          <a:r>
            <a:rPr lang="es-BO" sz="800" b="1" baseline="0"/>
            <a:t>: </a:t>
          </a:r>
          <a:r>
            <a:rPr lang="es-BO" sz="800" baseline="0"/>
            <a:t>SFE355088900</a:t>
          </a:r>
          <a:r>
            <a:rPr lang="es-BO" sz="800" b="1" baseline="0"/>
            <a:t>  </a:t>
          </a:r>
        </a:p>
        <a:p>
          <a:r>
            <a:rPr lang="es-BO" sz="800" b="1" baseline="0"/>
            <a:t> Ambiente: </a:t>
          </a:r>
          <a:r>
            <a:rPr lang="es-BO" sz="800" baseline="0"/>
            <a:t>PRODUCCION </a:t>
          </a:r>
        </a:p>
        <a:p>
          <a:r>
            <a:rPr lang="es-BO" sz="800" b="1" baseline="0"/>
            <a:t>    Reporte: </a:t>
          </a:r>
          <a:r>
            <a:rPr lang="es-BO" sz="800" baseline="0"/>
            <a:t>RConEjecRecursosDgcf</a:t>
          </a:r>
        </a:p>
      </xdr:txBody>
    </xdr:sp>
    <xdr:clientData/>
  </xdr:oneCellAnchor>
  <xdr:twoCellAnchor>
    <xdr:from>
      <xdr:col>0</xdr:col>
      <xdr:colOff>53308</xdr:colOff>
      <xdr:row>65</xdr:row>
      <xdr:rowOff>18556</xdr:rowOff>
    </xdr:from>
    <xdr:to>
      <xdr:col>7</xdr:col>
      <xdr:colOff>812111</xdr:colOff>
      <xdr:row>70</xdr:row>
      <xdr:rowOff>125186</xdr:rowOff>
    </xdr:to>
    <xdr:sp macro="" textlink="">
      <xdr:nvSpPr>
        <xdr:cNvPr id="8" name="1 Rectángulo redondeado"/>
        <xdr:cNvSpPr/>
      </xdr:nvSpPr>
      <xdr:spPr>
        <a:xfrm>
          <a:off x="53308" y="11038981"/>
          <a:ext cx="8197828" cy="887680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BO"/>
        </a:p>
      </xdr:txBody>
    </xdr:sp>
    <xdr:clientData/>
  </xdr:twoCellAnchor>
  <xdr:twoCellAnchor editAs="oneCell">
    <xdr:from>
      <xdr:col>0</xdr:col>
      <xdr:colOff>457200</xdr:colOff>
      <xdr:row>66</xdr:row>
      <xdr:rowOff>114300</xdr:rowOff>
    </xdr:from>
    <xdr:to>
      <xdr:col>1</xdr:col>
      <xdr:colOff>1323975</xdr:colOff>
      <xdr:row>69</xdr:row>
      <xdr:rowOff>47625</xdr:rowOff>
    </xdr:to>
    <xdr:pic>
      <xdr:nvPicPr>
        <xdr:cNvPr id="9" name="Imagen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1220450"/>
          <a:ext cx="13239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620619</xdr:colOff>
      <xdr:row>66</xdr:row>
      <xdr:rowOff>7415</xdr:rowOff>
    </xdr:from>
    <xdr:to>
      <xdr:col>7</xdr:col>
      <xdr:colOff>681106</xdr:colOff>
      <xdr:row>70</xdr:row>
      <xdr:rowOff>10090</xdr:rowOff>
    </xdr:to>
    <xdr:sp macro="" textlink="">
      <xdr:nvSpPr>
        <xdr:cNvPr id="10" name="Rectángulo redondeado 9"/>
        <xdr:cNvSpPr/>
      </xdr:nvSpPr>
      <xdr:spPr>
        <a:xfrm>
          <a:off x="6087969" y="11113565"/>
          <a:ext cx="2032162" cy="69800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BO"/>
        </a:p>
      </xdr:txBody>
    </xdr:sp>
    <xdr:clientData/>
  </xdr:twoCellAnchor>
  <xdr:oneCellAnchor>
    <xdr:from>
      <xdr:col>5</xdr:col>
      <xdr:colOff>723900</xdr:colOff>
      <xdr:row>66</xdr:row>
      <xdr:rowOff>27683</xdr:rowOff>
    </xdr:from>
    <xdr:ext cx="2151563" cy="762000"/>
    <xdr:sp macro="" textlink="">
      <xdr:nvSpPr>
        <xdr:cNvPr id="11" name="CuadroTexto 10"/>
        <xdr:cNvSpPr txBox="1"/>
      </xdr:nvSpPr>
      <xdr:spPr>
        <a:xfrm>
          <a:off x="6191250" y="11133833"/>
          <a:ext cx="2151563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BO" sz="800" b="1"/>
            <a:t>        Fecha: </a:t>
          </a:r>
          <a:r>
            <a:rPr lang="es-BO" sz="800" b="0"/>
            <a:t>19/02/2022 09:24:48</a:t>
          </a:r>
          <a:r>
            <a:rPr lang="es-BO" sz="800"/>
            <a:t/>
          </a:r>
          <a:br>
            <a:rPr lang="es-BO" sz="800"/>
          </a:br>
          <a:r>
            <a:rPr lang="es-BO" sz="800"/>
            <a:t>     </a:t>
          </a:r>
          <a:r>
            <a:rPr lang="es-BO" sz="800" b="1"/>
            <a:t>Gestión: </a:t>
          </a:r>
          <a:r>
            <a:rPr lang="es-BO" sz="800"/>
            <a:t>2021</a:t>
          </a:r>
        </a:p>
        <a:p>
          <a:r>
            <a:rPr lang="es-BO" sz="800"/>
            <a:t>     </a:t>
          </a:r>
          <a:r>
            <a:rPr lang="es-BO" sz="800" b="1"/>
            <a:t>Usuario</a:t>
          </a:r>
          <a:r>
            <a:rPr lang="es-BO" sz="800" b="1" baseline="0"/>
            <a:t>: </a:t>
          </a:r>
          <a:r>
            <a:rPr lang="es-BO" sz="800" baseline="0"/>
            <a:t>SFE355088900</a:t>
          </a:r>
          <a:r>
            <a:rPr lang="es-BO" sz="800" b="1" baseline="0"/>
            <a:t>  </a:t>
          </a:r>
        </a:p>
        <a:p>
          <a:r>
            <a:rPr lang="es-BO" sz="800" b="1" baseline="0"/>
            <a:t> Ambiente: </a:t>
          </a:r>
          <a:r>
            <a:rPr lang="es-BO" sz="800" baseline="0"/>
            <a:t>PRODUCCION </a:t>
          </a:r>
        </a:p>
        <a:p>
          <a:r>
            <a:rPr lang="es-BO" sz="800" b="1" baseline="0"/>
            <a:t>    Reporte: </a:t>
          </a:r>
          <a:r>
            <a:rPr lang="es-BO" sz="800" baseline="0"/>
            <a:t>RConEjecRecursosDgcf</a:t>
          </a:r>
        </a:p>
      </xdr:txBody>
    </xdr:sp>
    <xdr:clientData/>
  </xdr:oneCellAnchor>
  <xdr:twoCellAnchor editAs="oneCell">
    <xdr:from>
      <xdr:col>0</xdr:col>
      <xdr:colOff>0</xdr:colOff>
      <xdr:row>0</xdr:row>
      <xdr:rowOff>9525</xdr:rowOff>
    </xdr:from>
    <xdr:to>
      <xdr:col>1</xdr:col>
      <xdr:colOff>1647825</xdr:colOff>
      <xdr:row>2</xdr:row>
      <xdr:rowOff>2198</xdr:rowOff>
    </xdr:to>
    <xdr:pic>
      <xdr:nvPicPr>
        <xdr:cNvPr id="12" name="3 Imagen" descr="Logo Dossier SMFIN.jpe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2047875" cy="687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tabSelected="1" view="pageBreakPreview" topLeftCell="A67" zoomScale="130" zoomScaleNormal="130" zoomScaleSheetLayoutView="130" zoomScalePageLayoutView="145" workbookViewId="0">
      <selection activeCell="G81" sqref="G81"/>
    </sheetView>
  </sheetViews>
  <sheetFormatPr baseColWidth="10" defaultRowHeight="12.75"/>
  <cols>
    <col min="1" max="1" width="6" style="3" customWidth="1"/>
    <col min="2" max="2" width="34.140625" style="3" customWidth="1"/>
    <col min="3" max="3" width="14" style="3" customWidth="1"/>
    <col min="4" max="4" width="13.7109375" style="3" customWidth="1"/>
    <col min="5" max="5" width="14.140625" style="3" customWidth="1"/>
    <col min="6" max="6" width="14" style="3" customWidth="1"/>
    <col min="7" max="7" width="15.5703125" style="3" customWidth="1"/>
    <col min="8" max="8" width="13" style="3" customWidth="1"/>
    <col min="9" max="16384" width="11.42578125" style="3"/>
  </cols>
  <sheetData>
    <row r="1" spans="1:8" ht="39" customHeight="1">
      <c r="A1" s="1"/>
      <c r="B1" s="2"/>
      <c r="C1" s="2"/>
      <c r="D1" s="2"/>
      <c r="E1" s="2"/>
      <c r="H1" s="4" t="s">
        <v>0</v>
      </c>
    </row>
    <row r="2" spans="1:8" ht="15.75" customHeight="1">
      <c r="A2" s="1"/>
      <c r="B2" s="2"/>
      <c r="C2" s="2"/>
      <c r="D2" s="2"/>
      <c r="E2" s="2"/>
      <c r="F2" s="5" t="s">
        <v>1</v>
      </c>
      <c r="G2" s="5"/>
      <c r="H2" s="5"/>
    </row>
    <row r="3" spans="1:8">
      <c r="A3" s="6"/>
      <c r="B3" s="7"/>
      <c r="C3" s="7"/>
      <c r="D3" s="7"/>
      <c r="E3" s="7"/>
    </row>
    <row r="4" spans="1:8">
      <c r="A4" s="6"/>
      <c r="B4" s="8"/>
      <c r="C4" s="8"/>
      <c r="D4" s="8"/>
      <c r="E4" s="8"/>
    </row>
    <row r="5" spans="1:8">
      <c r="A5" s="9"/>
      <c r="B5" s="10"/>
      <c r="C5" s="10"/>
      <c r="D5" s="10"/>
      <c r="E5" s="10"/>
    </row>
    <row r="6" spans="1:8" ht="15.75" customHeight="1">
      <c r="A6" s="9"/>
      <c r="B6" s="10"/>
      <c r="C6" s="10"/>
      <c r="D6" s="10"/>
      <c r="E6" s="10"/>
    </row>
    <row r="7" spans="1:8" ht="6.75" customHeight="1">
      <c r="A7" s="11"/>
      <c r="B7" s="11"/>
      <c r="C7" s="11"/>
      <c r="D7" s="11"/>
      <c r="E7" s="11"/>
      <c r="G7" s="12"/>
      <c r="H7" s="12"/>
    </row>
    <row r="8" spans="1:8" ht="15" customHeight="1">
      <c r="A8" s="13" t="s">
        <v>2</v>
      </c>
      <c r="B8" s="13"/>
      <c r="C8" s="13"/>
      <c r="D8" s="13"/>
      <c r="E8" s="13"/>
      <c r="F8" s="13"/>
      <c r="G8" s="14"/>
      <c r="H8" s="14"/>
    </row>
    <row r="9" spans="1:8" ht="15" customHeight="1">
      <c r="A9" s="15" t="s">
        <v>3</v>
      </c>
      <c r="B9" s="15"/>
      <c r="C9" s="15"/>
      <c r="D9" s="15"/>
      <c r="E9" s="15"/>
      <c r="F9" s="15"/>
      <c r="G9" s="14"/>
      <c r="H9" s="14"/>
    </row>
    <row r="10" spans="1:8" ht="12" customHeight="1">
      <c r="A10" s="16" t="s">
        <v>4</v>
      </c>
      <c r="B10" s="16"/>
      <c r="C10" s="16"/>
      <c r="D10" s="16"/>
      <c r="E10" s="16"/>
      <c r="F10" s="16"/>
      <c r="G10" s="12"/>
      <c r="H10" s="12"/>
    </row>
    <row r="11" spans="1:8" ht="13.5" customHeight="1">
      <c r="A11" s="17" t="s">
        <v>5</v>
      </c>
      <c r="B11" s="17"/>
      <c r="C11" s="17"/>
      <c r="D11" s="17"/>
      <c r="E11" s="17"/>
      <c r="G11" s="18"/>
      <c r="H11" s="18"/>
    </row>
    <row r="12" spans="1:8" ht="14.25" customHeight="1">
      <c r="A12" s="19"/>
      <c r="B12" s="19"/>
      <c r="C12" s="19"/>
      <c r="D12" s="19"/>
      <c r="E12" s="19"/>
    </row>
    <row r="13" spans="1:8" ht="19.5" customHeight="1">
      <c r="A13" s="20" t="s">
        <v>6</v>
      </c>
      <c r="B13" s="20" t="s">
        <v>7</v>
      </c>
      <c r="C13" s="20" t="s">
        <v>8</v>
      </c>
      <c r="D13" s="20" t="s">
        <v>9</v>
      </c>
      <c r="E13" s="20" t="s">
        <v>10</v>
      </c>
      <c r="F13" s="20" t="s">
        <v>11</v>
      </c>
      <c r="G13" s="20" t="s">
        <v>12</v>
      </c>
      <c r="H13" s="21" t="s">
        <v>13</v>
      </c>
    </row>
    <row r="14" spans="1:8">
      <c r="A14" s="22"/>
      <c r="B14" s="22"/>
      <c r="C14" s="23">
        <v>1</v>
      </c>
      <c r="D14" s="23">
        <v>2</v>
      </c>
      <c r="E14" s="24" t="s">
        <v>14</v>
      </c>
      <c r="F14" s="23">
        <v>4</v>
      </c>
      <c r="G14" s="23">
        <v>5</v>
      </c>
      <c r="H14" s="24" t="s">
        <v>15</v>
      </c>
    </row>
    <row r="15" spans="1:8">
      <c r="A15" s="25">
        <v>12</v>
      </c>
      <c r="B15" s="26" t="s">
        <v>16</v>
      </c>
      <c r="C15" s="27">
        <f t="shared" ref="C15:H15" si="0">C16+C17</f>
        <v>86689317</v>
      </c>
      <c r="D15" s="27">
        <f t="shared" si="0"/>
        <v>0</v>
      </c>
      <c r="E15" s="27">
        <f t="shared" si="0"/>
        <v>86689317</v>
      </c>
      <c r="F15" s="27">
        <f>F16+F17</f>
        <v>56785048.119999997</v>
      </c>
      <c r="G15" s="27">
        <f t="shared" si="0"/>
        <v>56658471.899999999</v>
      </c>
      <c r="H15" s="27">
        <f t="shared" si="0"/>
        <v>126576.22</v>
      </c>
    </row>
    <row r="16" spans="1:8">
      <c r="A16" s="28" t="s">
        <v>17</v>
      </c>
      <c r="B16" s="29" t="s">
        <v>18</v>
      </c>
      <c r="C16" s="30">
        <v>2084662</v>
      </c>
      <c r="D16" s="30">
        <v>0</v>
      </c>
      <c r="E16" s="30">
        <v>2084662</v>
      </c>
      <c r="F16" s="30">
        <v>522329.69</v>
      </c>
      <c r="G16" s="30">
        <v>520731.47</v>
      </c>
      <c r="H16" s="30">
        <v>1598.22</v>
      </c>
    </row>
    <row r="17" spans="1:8">
      <c r="A17" s="28" t="s">
        <v>19</v>
      </c>
      <c r="B17" s="29" t="s">
        <v>20</v>
      </c>
      <c r="C17" s="30">
        <v>84604655</v>
      </c>
      <c r="D17" s="30">
        <v>0</v>
      </c>
      <c r="E17" s="30">
        <v>84604655</v>
      </c>
      <c r="F17" s="30">
        <v>56262718.43</v>
      </c>
      <c r="G17" s="30">
        <v>56137740.43</v>
      </c>
      <c r="H17" s="30">
        <v>124978</v>
      </c>
    </row>
    <row r="18" spans="1:8">
      <c r="A18" s="31">
        <v>13</v>
      </c>
      <c r="B18" s="26" t="s">
        <v>21</v>
      </c>
      <c r="C18" s="27">
        <f t="shared" ref="C18:H18" si="1">C19</f>
        <v>792901266</v>
      </c>
      <c r="D18" s="27">
        <f t="shared" si="1"/>
        <v>0</v>
      </c>
      <c r="E18" s="27">
        <f t="shared" si="1"/>
        <v>792901266</v>
      </c>
      <c r="F18" s="27">
        <f t="shared" si="1"/>
        <v>433326083</v>
      </c>
      <c r="G18" s="27">
        <f t="shared" si="1"/>
        <v>422114546</v>
      </c>
      <c r="H18" s="27">
        <f t="shared" si="1"/>
        <v>11211537</v>
      </c>
    </row>
    <row r="19" spans="1:8">
      <c r="A19" s="28" t="s">
        <v>22</v>
      </c>
      <c r="B19" s="29" t="s">
        <v>23</v>
      </c>
      <c r="C19" s="32">
        <f t="shared" ref="C19:H19" si="2">C20+C21+C22+C23</f>
        <v>792901266</v>
      </c>
      <c r="D19" s="32">
        <f t="shared" si="2"/>
        <v>0</v>
      </c>
      <c r="E19" s="32">
        <f t="shared" si="2"/>
        <v>792901266</v>
      </c>
      <c r="F19" s="32">
        <f t="shared" si="2"/>
        <v>433326083</v>
      </c>
      <c r="G19" s="32">
        <f t="shared" si="2"/>
        <v>422114546</v>
      </c>
      <c r="H19" s="32">
        <f t="shared" si="2"/>
        <v>11211537</v>
      </c>
    </row>
    <row r="20" spans="1:8">
      <c r="A20" s="29" t="s">
        <v>24</v>
      </c>
      <c r="B20" s="33" t="s">
        <v>25</v>
      </c>
      <c r="C20" s="30">
        <v>313236681</v>
      </c>
      <c r="D20" s="30">
        <v>0</v>
      </c>
      <c r="E20" s="30">
        <v>313236681</v>
      </c>
      <c r="F20" s="30">
        <v>109442387</v>
      </c>
      <c r="G20" s="30">
        <v>106423525</v>
      </c>
      <c r="H20" s="30">
        <v>3018862</v>
      </c>
    </row>
    <row r="21" spans="1:8">
      <c r="A21" s="29" t="s">
        <v>26</v>
      </c>
      <c r="B21" s="33" t="s">
        <v>27</v>
      </c>
      <c r="C21" s="30">
        <v>307703452</v>
      </c>
      <c r="D21" s="30">
        <v>0</v>
      </c>
      <c r="E21" s="30">
        <v>307703452</v>
      </c>
      <c r="F21" s="30">
        <v>179573674</v>
      </c>
      <c r="G21" s="30">
        <v>173023160</v>
      </c>
      <c r="H21" s="30">
        <v>6550514</v>
      </c>
    </row>
    <row r="22" spans="1:8">
      <c r="A22" s="29" t="s">
        <v>28</v>
      </c>
      <c r="B22" s="33" t="s">
        <v>29</v>
      </c>
      <c r="C22" s="30">
        <v>148651650</v>
      </c>
      <c r="D22" s="30">
        <v>0</v>
      </c>
      <c r="E22" s="30">
        <v>148651650</v>
      </c>
      <c r="F22" s="30">
        <v>124460825</v>
      </c>
      <c r="G22" s="30">
        <v>122887669</v>
      </c>
      <c r="H22" s="30">
        <v>1573156</v>
      </c>
    </row>
    <row r="23" spans="1:8">
      <c r="A23" s="29" t="s">
        <v>30</v>
      </c>
      <c r="B23" s="33" t="s">
        <v>29</v>
      </c>
      <c r="C23" s="30">
        <v>23309483</v>
      </c>
      <c r="D23" s="30">
        <v>0</v>
      </c>
      <c r="E23" s="30">
        <v>23309483</v>
      </c>
      <c r="F23" s="30">
        <v>19849197</v>
      </c>
      <c r="G23" s="30">
        <v>19780192</v>
      </c>
      <c r="H23" s="30">
        <v>69005</v>
      </c>
    </row>
    <row r="24" spans="1:8">
      <c r="A24" s="31">
        <v>14</v>
      </c>
      <c r="B24" s="26" t="s">
        <v>31</v>
      </c>
      <c r="C24" s="27">
        <f t="shared" ref="C24:H24" si="3">C25</f>
        <v>524736</v>
      </c>
      <c r="D24" s="27">
        <f t="shared" si="3"/>
        <v>0</v>
      </c>
      <c r="E24" s="27">
        <f t="shared" si="3"/>
        <v>524736</v>
      </c>
      <c r="F24" s="27">
        <f t="shared" si="3"/>
        <v>589921.54</v>
      </c>
      <c r="G24" s="27">
        <f t="shared" si="3"/>
        <v>589921.54</v>
      </c>
      <c r="H24" s="27">
        <f t="shared" si="3"/>
        <v>0</v>
      </c>
    </row>
    <row r="25" spans="1:8">
      <c r="A25" s="28" t="s">
        <v>32</v>
      </c>
      <c r="B25" s="29" t="s">
        <v>33</v>
      </c>
      <c r="C25" s="30">
        <v>524736</v>
      </c>
      <c r="D25" s="30">
        <v>0</v>
      </c>
      <c r="E25" s="30">
        <v>524736</v>
      </c>
      <c r="F25" s="30">
        <v>589921.54</v>
      </c>
      <c r="G25" s="30">
        <v>589921.54</v>
      </c>
      <c r="H25" s="30">
        <v>0</v>
      </c>
    </row>
    <row r="26" spans="1:8">
      <c r="A26" s="31">
        <v>15</v>
      </c>
      <c r="B26" s="26" t="s">
        <v>34</v>
      </c>
      <c r="C26" s="27">
        <f t="shared" ref="C26:H26" si="4">C27+C28+C31</f>
        <v>211381447</v>
      </c>
      <c r="D26" s="27">
        <f t="shared" si="4"/>
        <v>0</v>
      </c>
      <c r="E26" s="27">
        <f t="shared" si="4"/>
        <v>211381447</v>
      </c>
      <c r="F26" s="27">
        <f t="shared" si="4"/>
        <v>158218957.29999998</v>
      </c>
      <c r="G26" s="27">
        <f t="shared" si="4"/>
        <v>149550980.97999999</v>
      </c>
      <c r="H26" s="27">
        <f t="shared" si="4"/>
        <v>8667976.3199999984</v>
      </c>
    </row>
    <row r="27" spans="1:8">
      <c r="A27" s="28" t="s">
        <v>35</v>
      </c>
      <c r="B27" s="29" t="s">
        <v>36</v>
      </c>
      <c r="C27" s="30">
        <v>97106349</v>
      </c>
      <c r="D27" s="30">
        <v>0</v>
      </c>
      <c r="E27" s="30">
        <v>97106349</v>
      </c>
      <c r="F27" s="30">
        <v>93476780.530000001</v>
      </c>
      <c r="G27" s="30">
        <v>85506913.599999994</v>
      </c>
      <c r="H27" s="30">
        <v>7969866.9299999997</v>
      </c>
    </row>
    <row r="28" spans="1:8">
      <c r="A28" s="28" t="s">
        <v>37</v>
      </c>
      <c r="B28" s="29" t="s">
        <v>38</v>
      </c>
      <c r="C28" s="32">
        <f t="shared" ref="C28:H28" si="5">C29+C30</f>
        <v>43570099</v>
      </c>
      <c r="D28" s="32">
        <f t="shared" si="5"/>
        <v>0</v>
      </c>
      <c r="E28" s="32">
        <f t="shared" si="5"/>
        <v>43570099</v>
      </c>
      <c r="F28" s="32">
        <f t="shared" si="5"/>
        <v>39454154.789999999</v>
      </c>
      <c r="G28" s="32">
        <f t="shared" si="5"/>
        <v>38792378.439999998</v>
      </c>
      <c r="H28" s="32">
        <f t="shared" si="5"/>
        <v>661776.35</v>
      </c>
    </row>
    <row r="29" spans="1:8">
      <c r="A29" s="29" t="s">
        <v>39</v>
      </c>
      <c r="B29" s="33" t="s">
        <v>40</v>
      </c>
      <c r="C29" s="30">
        <v>83</v>
      </c>
      <c r="D29" s="30">
        <v>0</v>
      </c>
      <c r="E29" s="30">
        <v>83</v>
      </c>
      <c r="F29" s="30">
        <v>1040.22</v>
      </c>
      <c r="G29" s="30">
        <v>1040.22</v>
      </c>
      <c r="H29" s="30">
        <v>0</v>
      </c>
    </row>
    <row r="30" spans="1:8">
      <c r="A30" s="29" t="s">
        <v>41</v>
      </c>
      <c r="B30" s="33" t="s">
        <v>42</v>
      </c>
      <c r="C30" s="30">
        <v>43570016</v>
      </c>
      <c r="D30" s="30">
        <v>0</v>
      </c>
      <c r="E30" s="30">
        <v>43570016</v>
      </c>
      <c r="F30" s="30">
        <v>39453114.57</v>
      </c>
      <c r="G30" s="30">
        <v>38791338.219999999</v>
      </c>
      <c r="H30" s="30">
        <v>661776.35</v>
      </c>
    </row>
    <row r="31" spans="1:8">
      <c r="A31" s="28" t="s">
        <v>43</v>
      </c>
      <c r="B31" s="29" t="s">
        <v>44</v>
      </c>
      <c r="C31" s="32">
        <f t="shared" ref="C31:H31" si="6">C32+C33+C34</f>
        <v>70704999</v>
      </c>
      <c r="D31" s="32">
        <f t="shared" si="6"/>
        <v>0</v>
      </c>
      <c r="E31" s="32">
        <f t="shared" si="6"/>
        <v>70704999</v>
      </c>
      <c r="F31" s="32">
        <f t="shared" si="6"/>
        <v>25288021.98</v>
      </c>
      <c r="G31" s="32">
        <f t="shared" si="6"/>
        <v>25251688.939999998</v>
      </c>
      <c r="H31" s="32">
        <f t="shared" si="6"/>
        <v>36333.040000000001</v>
      </c>
    </row>
    <row r="32" spans="1:8">
      <c r="A32" s="29" t="s">
        <v>45</v>
      </c>
      <c r="B32" s="33" t="s">
        <v>46</v>
      </c>
      <c r="C32" s="30">
        <v>33075430</v>
      </c>
      <c r="D32" s="30">
        <v>0</v>
      </c>
      <c r="E32" s="30">
        <v>33075430</v>
      </c>
      <c r="F32" s="30">
        <v>10277549.08</v>
      </c>
      <c r="G32" s="30">
        <v>10253370.74</v>
      </c>
      <c r="H32" s="30">
        <v>24178.34</v>
      </c>
    </row>
    <row r="33" spans="1:8">
      <c r="A33" s="29" t="s">
        <v>47</v>
      </c>
      <c r="B33" s="33" t="s">
        <v>48</v>
      </c>
      <c r="C33" s="30">
        <v>48362</v>
      </c>
      <c r="D33" s="30">
        <v>0</v>
      </c>
      <c r="E33" s="30">
        <v>48362</v>
      </c>
      <c r="F33" s="30">
        <v>123400.83</v>
      </c>
      <c r="G33" s="30">
        <v>123217.83</v>
      </c>
      <c r="H33" s="30">
        <v>183</v>
      </c>
    </row>
    <row r="34" spans="1:8">
      <c r="A34" s="29" t="s">
        <v>49</v>
      </c>
      <c r="B34" s="33" t="s">
        <v>50</v>
      </c>
      <c r="C34" s="30">
        <v>37581207</v>
      </c>
      <c r="D34" s="30">
        <v>0</v>
      </c>
      <c r="E34" s="30">
        <v>37581207</v>
      </c>
      <c r="F34" s="30">
        <v>14887072.07</v>
      </c>
      <c r="G34" s="30">
        <v>14875100.369999999</v>
      </c>
      <c r="H34" s="30">
        <v>11971.7</v>
      </c>
    </row>
    <row r="35" spans="1:8">
      <c r="A35" s="31">
        <v>16</v>
      </c>
      <c r="B35" s="26" t="s">
        <v>51</v>
      </c>
      <c r="C35" s="27">
        <f t="shared" ref="C35:H35" si="7">C36+C37</f>
        <v>903119</v>
      </c>
      <c r="D35" s="27">
        <f t="shared" si="7"/>
        <v>0</v>
      </c>
      <c r="E35" s="27">
        <f t="shared" si="7"/>
        <v>903119</v>
      </c>
      <c r="F35" s="27">
        <f t="shared" si="7"/>
        <v>1230987.8400000001</v>
      </c>
      <c r="G35" s="27">
        <f t="shared" si="7"/>
        <v>1230277.8400000001</v>
      </c>
      <c r="H35" s="27">
        <f t="shared" si="7"/>
        <v>710</v>
      </c>
    </row>
    <row r="36" spans="1:8">
      <c r="A36" s="28" t="s">
        <v>52</v>
      </c>
      <c r="B36" s="29" t="s">
        <v>53</v>
      </c>
      <c r="C36" s="30">
        <v>855650</v>
      </c>
      <c r="D36" s="30">
        <v>0</v>
      </c>
      <c r="E36" s="30">
        <v>855650</v>
      </c>
      <c r="F36" s="30">
        <v>1204071.8400000001</v>
      </c>
      <c r="G36" s="30">
        <v>1203361.8400000001</v>
      </c>
      <c r="H36" s="30">
        <v>710</v>
      </c>
    </row>
    <row r="37" spans="1:8">
      <c r="A37" s="28" t="s">
        <v>54</v>
      </c>
      <c r="B37" s="29" t="s">
        <v>55</v>
      </c>
      <c r="C37" s="30">
        <v>47469</v>
      </c>
      <c r="D37" s="30">
        <v>0</v>
      </c>
      <c r="E37" s="30">
        <v>47469</v>
      </c>
      <c r="F37" s="30">
        <v>26916</v>
      </c>
      <c r="G37" s="30">
        <v>26916</v>
      </c>
      <c r="H37" s="30">
        <v>0</v>
      </c>
    </row>
    <row r="38" spans="1:8">
      <c r="A38" s="31">
        <v>18</v>
      </c>
      <c r="B38" s="26" t="s">
        <v>56</v>
      </c>
      <c r="C38" s="27">
        <f t="shared" ref="C38:H38" si="8">C39+C43</f>
        <v>2408892</v>
      </c>
      <c r="D38" s="27">
        <f t="shared" si="8"/>
        <v>203300</v>
      </c>
      <c r="E38" s="27">
        <f t="shared" si="8"/>
        <v>2612192</v>
      </c>
      <c r="F38" s="27">
        <f t="shared" si="8"/>
        <v>1605642.7</v>
      </c>
      <c r="G38" s="27">
        <f t="shared" si="8"/>
        <v>1605642.7</v>
      </c>
      <c r="H38" s="27">
        <f t="shared" si="8"/>
        <v>0</v>
      </c>
    </row>
    <row r="39" spans="1:8">
      <c r="A39" s="28" t="s">
        <v>57</v>
      </c>
      <c r="B39" s="29" t="s">
        <v>58</v>
      </c>
      <c r="C39" s="32">
        <f t="shared" ref="C39:H39" si="9">C40</f>
        <v>2244252</v>
      </c>
      <c r="D39" s="32">
        <f t="shared" si="9"/>
        <v>2250</v>
      </c>
      <c r="E39" s="32">
        <f t="shared" si="9"/>
        <v>2246502</v>
      </c>
      <c r="F39" s="32">
        <f t="shared" si="9"/>
        <v>2250</v>
      </c>
      <c r="G39" s="32">
        <f t="shared" si="9"/>
        <v>2250</v>
      </c>
      <c r="H39" s="32">
        <f t="shared" si="9"/>
        <v>0</v>
      </c>
    </row>
    <row r="40" spans="1:8">
      <c r="A40" s="29" t="s">
        <v>59</v>
      </c>
      <c r="B40" s="33" t="s">
        <v>60</v>
      </c>
      <c r="C40" s="32">
        <f t="shared" ref="C40:H40" si="10">C41+C42</f>
        <v>2244252</v>
      </c>
      <c r="D40" s="32">
        <f t="shared" si="10"/>
        <v>2250</v>
      </c>
      <c r="E40" s="32">
        <f>E41+E42</f>
        <v>2246502</v>
      </c>
      <c r="F40" s="32">
        <f t="shared" si="10"/>
        <v>2250</v>
      </c>
      <c r="G40" s="32">
        <f t="shared" si="10"/>
        <v>2250</v>
      </c>
      <c r="H40" s="32">
        <f t="shared" si="10"/>
        <v>0</v>
      </c>
    </row>
    <row r="41" spans="1:8">
      <c r="A41" s="29" t="s">
        <v>61</v>
      </c>
      <c r="B41" s="34" t="s">
        <v>62</v>
      </c>
      <c r="C41" s="30">
        <v>2244252</v>
      </c>
      <c r="D41" s="30">
        <v>0</v>
      </c>
      <c r="E41" s="30">
        <v>2244252</v>
      </c>
      <c r="F41" s="30">
        <v>0</v>
      </c>
      <c r="G41" s="30">
        <v>0</v>
      </c>
      <c r="H41" s="30">
        <v>0</v>
      </c>
    </row>
    <row r="42" spans="1:8">
      <c r="A42" s="29" t="s">
        <v>63</v>
      </c>
      <c r="B42" s="34" t="s">
        <v>64</v>
      </c>
      <c r="C42" s="30">
        <v>0</v>
      </c>
      <c r="D42" s="30">
        <v>2250</v>
      </c>
      <c r="E42" s="30">
        <v>2250</v>
      </c>
      <c r="F42" s="30">
        <v>2250</v>
      </c>
      <c r="G42" s="30">
        <v>2250</v>
      </c>
      <c r="H42" s="30">
        <v>0</v>
      </c>
    </row>
    <row r="43" spans="1:8">
      <c r="A43" s="28" t="s">
        <v>65</v>
      </c>
      <c r="B43" s="29" t="s">
        <v>66</v>
      </c>
      <c r="C43" s="32">
        <f t="shared" ref="C43:H43" si="11">C44</f>
        <v>164640</v>
      </c>
      <c r="D43" s="32">
        <f t="shared" si="11"/>
        <v>201050</v>
      </c>
      <c r="E43" s="32">
        <f t="shared" si="11"/>
        <v>365690</v>
      </c>
      <c r="F43" s="32">
        <f t="shared" si="11"/>
        <v>1603392.7</v>
      </c>
      <c r="G43" s="32">
        <f t="shared" si="11"/>
        <v>1603392.7</v>
      </c>
      <c r="H43" s="32">
        <f t="shared" si="11"/>
        <v>0</v>
      </c>
    </row>
    <row r="44" spans="1:8">
      <c r="A44" s="29" t="s">
        <v>67</v>
      </c>
      <c r="B44" s="33" t="s">
        <v>68</v>
      </c>
      <c r="C44" s="32">
        <f t="shared" ref="C44:H44" si="12">C45+C46</f>
        <v>164640</v>
      </c>
      <c r="D44" s="32">
        <f t="shared" si="12"/>
        <v>201050</v>
      </c>
      <c r="E44" s="32">
        <f t="shared" si="12"/>
        <v>365690</v>
      </c>
      <c r="F44" s="32">
        <f t="shared" si="12"/>
        <v>1603392.7</v>
      </c>
      <c r="G44" s="32">
        <f t="shared" si="12"/>
        <v>1603392.7</v>
      </c>
      <c r="H44" s="32">
        <f t="shared" si="12"/>
        <v>0</v>
      </c>
    </row>
    <row r="45" spans="1:8">
      <c r="A45" s="29" t="s">
        <v>69</v>
      </c>
      <c r="B45" s="34" t="s">
        <v>70</v>
      </c>
      <c r="C45" s="30">
        <v>164640</v>
      </c>
      <c r="D45" s="30">
        <v>32493</v>
      </c>
      <c r="E45" s="30">
        <v>197133</v>
      </c>
      <c r="F45" s="30">
        <v>1435156.5</v>
      </c>
      <c r="G45" s="30">
        <v>1435156.5</v>
      </c>
      <c r="H45" s="30">
        <v>0</v>
      </c>
    </row>
    <row r="46" spans="1:8">
      <c r="A46" s="29" t="s">
        <v>71</v>
      </c>
      <c r="B46" s="34" t="s">
        <v>64</v>
      </c>
      <c r="C46" s="30">
        <v>0</v>
      </c>
      <c r="D46" s="30">
        <v>168557</v>
      </c>
      <c r="E46" s="30">
        <v>168557</v>
      </c>
      <c r="F46" s="30">
        <v>168236.2</v>
      </c>
      <c r="G46" s="30">
        <v>168236.2</v>
      </c>
      <c r="H46" s="30">
        <v>0</v>
      </c>
    </row>
    <row r="47" spans="1:8">
      <c r="A47" s="31">
        <v>19</v>
      </c>
      <c r="B47" s="26" t="s">
        <v>72</v>
      </c>
      <c r="C47" s="27">
        <f t="shared" ref="C47:H47" si="13">C48</f>
        <v>576949946</v>
      </c>
      <c r="D47" s="27">
        <f t="shared" si="13"/>
        <v>84601456</v>
      </c>
      <c r="E47" s="27">
        <f t="shared" si="13"/>
        <v>661551402</v>
      </c>
      <c r="F47" s="27">
        <f t="shared" si="13"/>
        <v>656069781.76999998</v>
      </c>
      <c r="G47" s="27">
        <f t="shared" si="13"/>
        <v>656069781.76999998</v>
      </c>
      <c r="H47" s="27">
        <f t="shared" si="13"/>
        <v>0</v>
      </c>
    </row>
    <row r="48" spans="1:8">
      <c r="A48" s="28" t="s">
        <v>73</v>
      </c>
      <c r="B48" s="29" t="s">
        <v>74</v>
      </c>
      <c r="C48" s="32">
        <f t="shared" ref="C48:H48" si="14">C49+C52</f>
        <v>576949946</v>
      </c>
      <c r="D48" s="32">
        <f t="shared" si="14"/>
        <v>84601456</v>
      </c>
      <c r="E48" s="32">
        <f t="shared" si="14"/>
        <v>661551402</v>
      </c>
      <c r="F48" s="32">
        <f t="shared" si="14"/>
        <v>656069781.76999998</v>
      </c>
      <c r="G48" s="32">
        <f t="shared" si="14"/>
        <v>656069781.76999998</v>
      </c>
      <c r="H48" s="32">
        <f t="shared" si="14"/>
        <v>0</v>
      </c>
    </row>
    <row r="49" spans="1:8">
      <c r="A49" s="29" t="s">
        <v>75</v>
      </c>
      <c r="B49" s="33" t="s">
        <v>76</v>
      </c>
      <c r="C49" s="32">
        <f t="shared" ref="C49:H49" si="15">C50+C51</f>
        <v>576949946</v>
      </c>
      <c r="D49" s="32">
        <f t="shared" si="15"/>
        <v>82214598</v>
      </c>
      <c r="E49" s="32">
        <f t="shared" si="15"/>
        <v>659164544</v>
      </c>
      <c r="F49" s="32">
        <f t="shared" si="15"/>
        <v>653706168.76999998</v>
      </c>
      <c r="G49" s="32">
        <f t="shared" si="15"/>
        <v>653706168.76999998</v>
      </c>
      <c r="H49" s="32">
        <f t="shared" si="15"/>
        <v>0</v>
      </c>
    </row>
    <row r="50" spans="1:8">
      <c r="A50" s="29" t="s">
        <v>77</v>
      </c>
      <c r="B50" s="34" t="s">
        <v>78</v>
      </c>
      <c r="C50" s="30">
        <v>55776853</v>
      </c>
      <c r="D50" s="30">
        <v>0</v>
      </c>
      <c r="E50" s="30">
        <v>55776853</v>
      </c>
      <c r="F50" s="30">
        <v>48329291.799999997</v>
      </c>
      <c r="G50" s="30">
        <v>48329291.799999997</v>
      </c>
      <c r="H50" s="30">
        <v>0</v>
      </c>
    </row>
    <row r="51" spans="1:8">
      <c r="A51" s="29" t="s">
        <v>79</v>
      </c>
      <c r="B51" s="34" t="s">
        <v>80</v>
      </c>
      <c r="C51" s="30">
        <v>521173093</v>
      </c>
      <c r="D51" s="30">
        <v>82214598</v>
      </c>
      <c r="E51" s="30">
        <v>603387691</v>
      </c>
      <c r="F51" s="30">
        <v>605376876.97000003</v>
      </c>
      <c r="G51" s="30">
        <v>605376876.97000003</v>
      </c>
      <c r="H51" s="30">
        <v>0</v>
      </c>
    </row>
    <row r="52" spans="1:8">
      <c r="A52" s="29" t="s">
        <v>81</v>
      </c>
      <c r="B52" s="33" t="s">
        <v>82</v>
      </c>
      <c r="C52" s="32">
        <f t="shared" ref="C52:H52" si="16">+C53</f>
        <v>0</v>
      </c>
      <c r="D52" s="32">
        <f t="shared" si="16"/>
        <v>2386858</v>
      </c>
      <c r="E52" s="32">
        <f t="shared" si="16"/>
        <v>2386858</v>
      </c>
      <c r="F52" s="32">
        <f t="shared" si="16"/>
        <v>2363613</v>
      </c>
      <c r="G52" s="32">
        <f t="shared" si="16"/>
        <v>2363613</v>
      </c>
      <c r="H52" s="32">
        <f t="shared" si="16"/>
        <v>0</v>
      </c>
    </row>
    <row r="53" spans="1:8">
      <c r="A53" s="29" t="s">
        <v>83</v>
      </c>
      <c r="B53" s="34" t="s">
        <v>84</v>
      </c>
      <c r="C53" s="30">
        <v>0</v>
      </c>
      <c r="D53" s="30">
        <v>2386858</v>
      </c>
      <c r="E53" s="30">
        <v>2386858</v>
      </c>
      <c r="F53" s="30">
        <v>2363613</v>
      </c>
      <c r="G53" s="30">
        <v>2363613</v>
      </c>
      <c r="H53" s="30">
        <v>0</v>
      </c>
    </row>
    <row r="54" spans="1:8">
      <c r="A54" s="31">
        <v>21</v>
      </c>
      <c r="B54" s="26" t="s">
        <v>85</v>
      </c>
      <c r="C54" s="27">
        <f t="shared" ref="C54:H55" si="17">C55</f>
        <v>26000</v>
      </c>
      <c r="D54" s="27">
        <f t="shared" si="17"/>
        <v>0</v>
      </c>
      <c r="E54" s="27">
        <f t="shared" si="17"/>
        <v>26000</v>
      </c>
      <c r="F54" s="27">
        <f t="shared" si="17"/>
        <v>0</v>
      </c>
      <c r="G54" s="27">
        <f t="shared" si="17"/>
        <v>0</v>
      </c>
      <c r="H54" s="27">
        <f t="shared" si="17"/>
        <v>0</v>
      </c>
    </row>
    <row r="55" spans="1:8">
      <c r="A55" s="28" t="s">
        <v>86</v>
      </c>
      <c r="B55" s="29" t="s">
        <v>87</v>
      </c>
      <c r="C55" s="32">
        <f t="shared" si="17"/>
        <v>26000</v>
      </c>
      <c r="D55" s="32">
        <f t="shared" si="17"/>
        <v>0</v>
      </c>
      <c r="E55" s="32">
        <f t="shared" si="17"/>
        <v>26000</v>
      </c>
      <c r="F55" s="32">
        <f t="shared" si="17"/>
        <v>0</v>
      </c>
      <c r="G55" s="32">
        <f t="shared" si="17"/>
        <v>0</v>
      </c>
      <c r="H55" s="32">
        <f t="shared" si="17"/>
        <v>0</v>
      </c>
    </row>
    <row r="56" spans="1:8">
      <c r="A56" s="29" t="s">
        <v>88</v>
      </c>
      <c r="B56" s="33" t="s">
        <v>89</v>
      </c>
      <c r="C56" s="32">
        <f t="shared" ref="C56:H56" si="18">+C57</f>
        <v>26000</v>
      </c>
      <c r="D56" s="32">
        <f t="shared" si="18"/>
        <v>0</v>
      </c>
      <c r="E56" s="32">
        <f t="shared" si="18"/>
        <v>26000</v>
      </c>
      <c r="F56" s="32">
        <f t="shared" si="18"/>
        <v>0</v>
      </c>
      <c r="G56" s="32">
        <f t="shared" si="18"/>
        <v>0</v>
      </c>
      <c r="H56" s="32">
        <f t="shared" si="18"/>
        <v>0</v>
      </c>
    </row>
    <row r="57" spans="1:8">
      <c r="A57" s="29" t="s">
        <v>90</v>
      </c>
      <c r="B57" s="34" t="s">
        <v>91</v>
      </c>
      <c r="C57" s="30">
        <v>26000</v>
      </c>
      <c r="D57" s="30">
        <v>0</v>
      </c>
      <c r="E57" s="30">
        <v>26000</v>
      </c>
      <c r="F57" s="30">
        <v>0</v>
      </c>
      <c r="G57" s="30">
        <v>0</v>
      </c>
      <c r="H57" s="30">
        <v>0</v>
      </c>
    </row>
    <row r="58" spans="1:8">
      <c r="A58" s="31">
        <v>22</v>
      </c>
      <c r="B58" s="26" t="s">
        <v>92</v>
      </c>
      <c r="C58" s="27">
        <f t="shared" ref="C58:H58" si="19">C59+C62</f>
        <v>5329520</v>
      </c>
      <c r="D58" s="27">
        <f t="shared" si="19"/>
        <v>1156615</v>
      </c>
      <c r="E58" s="27">
        <f t="shared" si="19"/>
        <v>6486135</v>
      </c>
      <c r="F58" s="27">
        <f t="shared" si="19"/>
        <v>1458808.16</v>
      </c>
      <c r="G58" s="27">
        <f t="shared" si="19"/>
        <v>1458808.16</v>
      </c>
      <c r="H58" s="27">
        <f t="shared" si="19"/>
        <v>0</v>
      </c>
    </row>
    <row r="59" spans="1:8">
      <c r="A59" s="28" t="s">
        <v>93</v>
      </c>
      <c r="B59" s="29" t="s">
        <v>94</v>
      </c>
      <c r="C59" s="32">
        <f t="shared" ref="C59:H59" si="20">C60</f>
        <v>0</v>
      </c>
      <c r="D59" s="32">
        <f t="shared" si="20"/>
        <v>23142</v>
      </c>
      <c r="E59" s="32">
        <f t="shared" si="20"/>
        <v>23142</v>
      </c>
      <c r="F59" s="32">
        <f t="shared" si="20"/>
        <v>23142</v>
      </c>
      <c r="G59" s="32">
        <f t="shared" si="20"/>
        <v>23142</v>
      </c>
      <c r="H59" s="32">
        <f t="shared" si="20"/>
        <v>0</v>
      </c>
    </row>
    <row r="60" spans="1:8">
      <c r="A60" s="29" t="s">
        <v>95</v>
      </c>
      <c r="B60" s="33" t="s">
        <v>96</v>
      </c>
      <c r="C60" s="32">
        <f t="shared" ref="C60:H60" si="21">+C61</f>
        <v>0</v>
      </c>
      <c r="D60" s="32">
        <f t="shared" si="21"/>
        <v>23142</v>
      </c>
      <c r="E60" s="32">
        <f t="shared" si="21"/>
        <v>23142</v>
      </c>
      <c r="F60" s="32">
        <f t="shared" si="21"/>
        <v>23142</v>
      </c>
      <c r="G60" s="32">
        <f t="shared" si="21"/>
        <v>23142</v>
      </c>
      <c r="H60" s="32">
        <f t="shared" si="21"/>
        <v>0</v>
      </c>
    </row>
    <row r="61" spans="1:8">
      <c r="A61" s="29" t="s">
        <v>97</v>
      </c>
      <c r="B61" s="34" t="s">
        <v>64</v>
      </c>
      <c r="C61" s="30">
        <v>0</v>
      </c>
      <c r="D61" s="30">
        <v>23142</v>
      </c>
      <c r="E61" s="30">
        <v>23142</v>
      </c>
      <c r="F61" s="30">
        <v>23142</v>
      </c>
      <c r="G61" s="30">
        <v>23142</v>
      </c>
      <c r="H61" s="30">
        <v>0</v>
      </c>
    </row>
    <row r="62" spans="1:8">
      <c r="A62" s="28" t="s">
        <v>98</v>
      </c>
      <c r="B62" s="29" t="s">
        <v>99</v>
      </c>
      <c r="C62" s="32">
        <f t="shared" ref="C62:H62" si="22">C63</f>
        <v>5329520</v>
      </c>
      <c r="D62" s="32">
        <f t="shared" si="22"/>
        <v>1133473</v>
      </c>
      <c r="E62" s="32">
        <f t="shared" si="22"/>
        <v>6462993</v>
      </c>
      <c r="F62" s="32">
        <f t="shared" si="22"/>
        <v>1435666.16</v>
      </c>
      <c r="G62" s="32">
        <f t="shared" si="22"/>
        <v>1435666.16</v>
      </c>
      <c r="H62" s="32">
        <f t="shared" si="22"/>
        <v>0</v>
      </c>
    </row>
    <row r="63" spans="1:8">
      <c r="A63" s="29" t="s">
        <v>100</v>
      </c>
      <c r="B63" s="33" t="s">
        <v>68</v>
      </c>
      <c r="C63" s="32">
        <f t="shared" ref="C63:H63" si="23">C64+C65</f>
        <v>5329520</v>
      </c>
      <c r="D63" s="32">
        <f t="shared" si="23"/>
        <v>1133473</v>
      </c>
      <c r="E63" s="32">
        <f t="shared" si="23"/>
        <v>6462993</v>
      </c>
      <c r="F63" s="32">
        <f t="shared" si="23"/>
        <v>1435666.16</v>
      </c>
      <c r="G63" s="32">
        <f t="shared" si="23"/>
        <v>1435666.16</v>
      </c>
      <c r="H63" s="32">
        <f t="shared" si="23"/>
        <v>0</v>
      </c>
    </row>
    <row r="64" spans="1:8">
      <c r="A64" s="29" t="s">
        <v>101</v>
      </c>
      <c r="B64" s="34" t="s">
        <v>70</v>
      </c>
      <c r="C64" s="30">
        <v>5329520</v>
      </c>
      <c r="D64" s="30">
        <v>826753</v>
      </c>
      <c r="E64" s="30">
        <v>6156273</v>
      </c>
      <c r="F64" s="30">
        <v>1128946.1599999999</v>
      </c>
      <c r="G64" s="30">
        <v>1128946.1599999999</v>
      </c>
      <c r="H64" s="30">
        <v>0</v>
      </c>
    </row>
    <row r="65" spans="1:8">
      <c r="A65" s="35" t="s">
        <v>102</v>
      </c>
      <c r="B65" s="36" t="s">
        <v>64</v>
      </c>
      <c r="C65" s="37">
        <v>0</v>
      </c>
      <c r="D65" s="37">
        <v>306720</v>
      </c>
      <c r="E65" s="37">
        <v>306720</v>
      </c>
      <c r="F65" s="37">
        <v>306720</v>
      </c>
      <c r="G65" s="37">
        <v>306720</v>
      </c>
      <c r="H65" s="37">
        <v>0</v>
      </c>
    </row>
    <row r="66" spans="1:8" ht="6.75" customHeight="1">
      <c r="A66" s="11"/>
      <c r="B66" s="11"/>
      <c r="C66" s="11"/>
      <c r="D66" s="11"/>
      <c r="E66" s="11"/>
      <c r="G66" s="12"/>
      <c r="H66" s="12"/>
    </row>
    <row r="67" spans="1:8" ht="15" customHeight="1">
      <c r="A67" s="13" t="s">
        <v>2</v>
      </c>
      <c r="B67" s="13"/>
      <c r="C67" s="13"/>
      <c r="D67" s="13"/>
      <c r="E67" s="13"/>
      <c r="F67" s="13"/>
      <c r="G67" s="14"/>
      <c r="H67" s="14"/>
    </row>
    <row r="68" spans="1:8" ht="15" customHeight="1">
      <c r="A68" s="15" t="s">
        <v>3</v>
      </c>
      <c r="B68" s="15"/>
      <c r="C68" s="15"/>
      <c r="D68" s="15"/>
      <c r="E68" s="15"/>
      <c r="F68" s="15"/>
      <c r="G68" s="14"/>
      <c r="H68" s="14"/>
    </row>
    <row r="69" spans="1:8" ht="12" customHeight="1">
      <c r="A69" s="16" t="s">
        <v>4</v>
      </c>
      <c r="B69" s="16"/>
      <c r="C69" s="16"/>
      <c r="D69" s="16"/>
      <c r="E69" s="16"/>
      <c r="F69" s="16"/>
      <c r="G69" s="12"/>
      <c r="H69" s="12"/>
    </row>
    <row r="70" spans="1:8" ht="12.75" customHeight="1">
      <c r="A70" s="17" t="s">
        <v>103</v>
      </c>
      <c r="B70" s="17"/>
      <c r="C70" s="17"/>
      <c r="D70" s="17"/>
      <c r="E70" s="17"/>
      <c r="G70" s="18"/>
      <c r="H70" s="18"/>
    </row>
    <row r="71" spans="1:8" ht="14.25" customHeight="1">
      <c r="A71" s="19"/>
      <c r="B71" s="19"/>
      <c r="C71" s="19"/>
      <c r="D71" s="19"/>
      <c r="E71" s="19"/>
    </row>
    <row r="72" spans="1:8" ht="19.5" customHeight="1">
      <c r="A72" s="20" t="s">
        <v>6</v>
      </c>
      <c r="B72" s="20" t="s">
        <v>7</v>
      </c>
      <c r="C72" s="20" t="s">
        <v>8</v>
      </c>
      <c r="D72" s="20" t="s">
        <v>9</v>
      </c>
      <c r="E72" s="20" t="s">
        <v>10</v>
      </c>
      <c r="F72" s="20" t="s">
        <v>11</v>
      </c>
      <c r="G72" s="20" t="s">
        <v>12</v>
      </c>
      <c r="H72" s="21" t="s">
        <v>13</v>
      </c>
    </row>
    <row r="73" spans="1:8">
      <c r="A73" s="22"/>
      <c r="B73" s="22"/>
      <c r="C73" s="23">
        <v>1</v>
      </c>
      <c r="D73" s="23">
        <v>2</v>
      </c>
      <c r="E73" s="24" t="s">
        <v>14</v>
      </c>
      <c r="F73" s="23">
        <v>4</v>
      </c>
      <c r="G73" s="23">
        <v>5</v>
      </c>
      <c r="H73" s="24" t="s">
        <v>15</v>
      </c>
    </row>
    <row r="74" spans="1:8">
      <c r="A74" s="31">
        <v>23</v>
      </c>
      <c r="B74" s="26" t="s">
        <v>104</v>
      </c>
      <c r="C74" s="27">
        <f t="shared" ref="C74:H78" si="24">C75</f>
        <v>0</v>
      </c>
      <c r="D74" s="27">
        <f t="shared" si="24"/>
        <v>17709968.210000001</v>
      </c>
      <c r="E74" s="27">
        <f t="shared" si="24"/>
        <v>17709968.210000001</v>
      </c>
      <c r="F74" s="27">
        <f t="shared" si="24"/>
        <v>12622999.07</v>
      </c>
      <c r="G74" s="27">
        <f t="shared" si="24"/>
        <v>12622999.07</v>
      </c>
      <c r="H74" s="27">
        <f t="shared" si="24"/>
        <v>0</v>
      </c>
    </row>
    <row r="75" spans="1:8">
      <c r="A75" s="28" t="s">
        <v>105</v>
      </c>
      <c r="B75" s="29" t="s">
        <v>106</v>
      </c>
      <c r="C75" s="30">
        <f t="shared" si="24"/>
        <v>0</v>
      </c>
      <c r="D75" s="30">
        <f t="shared" si="24"/>
        <v>17709968.210000001</v>
      </c>
      <c r="E75" s="30">
        <f t="shared" si="24"/>
        <v>17709968.210000001</v>
      </c>
      <c r="F75" s="30">
        <f t="shared" si="24"/>
        <v>12622999.07</v>
      </c>
      <c r="G75" s="30">
        <f>G76</f>
        <v>12622999.07</v>
      </c>
      <c r="H75" s="30">
        <f t="shared" si="24"/>
        <v>0</v>
      </c>
    </row>
    <row r="76" spans="1:8">
      <c r="A76" s="29" t="s">
        <v>107</v>
      </c>
      <c r="B76" s="33" t="s">
        <v>108</v>
      </c>
      <c r="C76" s="30">
        <v>0</v>
      </c>
      <c r="D76" s="30">
        <v>17709968.210000001</v>
      </c>
      <c r="E76" s="30">
        <v>17709968.210000001</v>
      </c>
      <c r="F76" s="30">
        <v>12622999.07</v>
      </c>
      <c r="G76" s="30">
        <v>12622999.07</v>
      </c>
      <c r="H76" s="30">
        <v>0</v>
      </c>
    </row>
    <row r="77" spans="1:8">
      <c r="A77" s="31">
        <v>31</v>
      </c>
      <c r="B77" s="26" t="s">
        <v>109</v>
      </c>
      <c r="C77" s="27">
        <f t="shared" si="24"/>
        <v>0</v>
      </c>
      <c r="D77" s="27">
        <f t="shared" si="24"/>
        <v>0</v>
      </c>
      <c r="E77" s="27">
        <f t="shared" si="24"/>
        <v>0</v>
      </c>
      <c r="F77" s="27">
        <f t="shared" si="24"/>
        <v>0</v>
      </c>
      <c r="G77" s="27">
        <f t="shared" si="24"/>
        <v>0</v>
      </c>
      <c r="H77" s="27">
        <f t="shared" si="24"/>
        <v>0</v>
      </c>
    </row>
    <row r="78" spans="1:8">
      <c r="A78" s="28">
        <v>31.4</v>
      </c>
      <c r="B78" s="29" t="s">
        <v>110</v>
      </c>
      <c r="C78" s="30">
        <f t="shared" si="24"/>
        <v>0</v>
      </c>
      <c r="D78" s="30">
        <f t="shared" si="24"/>
        <v>0</v>
      </c>
      <c r="E78" s="30">
        <f t="shared" si="24"/>
        <v>0</v>
      </c>
      <c r="F78" s="30">
        <f t="shared" si="24"/>
        <v>0</v>
      </c>
      <c r="G78" s="30">
        <f>G79</f>
        <v>0</v>
      </c>
      <c r="H78" s="30">
        <f t="shared" si="24"/>
        <v>0</v>
      </c>
    </row>
    <row r="79" spans="1:8">
      <c r="A79" s="28" t="s">
        <v>111</v>
      </c>
      <c r="B79" s="33" t="s">
        <v>112</v>
      </c>
      <c r="C79" s="30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</row>
    <row r="80" spans="1:8">
      <c r="A80" s="31">
        <v>35</v>
      </c>
      <c r="B80" s="26" t="s">
        <v>113</v>
      </c>
      <c r="C80" s="27">
        <f t="shared" ref="C80:H80" si="25">C81+C83</f>
        <v>231558242</v>
      </c>
      <c r="D80" s="27">
        <f t="shared" si="25"/>
        <v>0</v>
      </c>
      <c r="E80" s="27">
        <f t="shared" si="25"/>
        <v>231558242</v>
      </c>
      <c r="F80" s="27">
        <f t="shared" si="25"/>
        <v>31165609.539999999</v>
      </c>
      <c r="G80" s="27">
        <f t="shared" si="25"/>
        <v>31165609.539999999</v>
      </c>
      <c r="H80" s="27">
        <f t="shared" si="25"/>
        <v>0</v>
      </c>
    </row>
    <row r="81" spans="1:8">
      <c r="A81" s="28" t="s">
        <v>114</v>
      </c>
      <c r="B81" s="29" t="s">
        <v>115</v>
      </c>
      <c r="C81" s="32">
        <f t="shared" ref="C81:H81" si="26">C82</f>
        <v>215563264</v>
      </c>
      <c r="D81" s="32">
        <f t="shared" si="26"/>
        <v>0</v>
      </c>
      <c r="E81" s="32">
        <f t="shared" si="26"/>
        <v>215563264</v>
      </c>
      <c r="F81" s="32">
        <f t="shared" si="26"/>
        <v>0</v>
      </c>
      <c r="G81" s="32">
        <f t="shared" si="26"/>
        <v>0</v>
      </c>
      <c r="H81" s="32">
        <f t="shared" si="26"/>
        <v>0</v>
      </c>
    </row>
    <row r="82" spans="1:8">
      <c r="A82" s="29" t="s">
        <v>116</v>
      </c>
      <c r="B82" s="33" t="s">
        <v>117</v>
      </c>
      <c r="C82" s="30">
        <v>215563264</v>
      </c>
      <c r="D82" s="30">
        <v>0</v>
      </c>
      <c r="E82" s="30">
        <v>215563264</v>
      </c>
      <c r="F82" s="30">
        <v>0</v>
      </c>
      <c r="G82" s="30">
        <v>0</v>
      </c>
      <c r="H82" s="30">
        <v>0</v>
      </c>
    </row>
    <row r="83" spans="1:8">
      <c r="A83" s="28" t="s">
        <v>118</v>
      </c>
      <c r="B83" s="29" t="s">
        <v>119</v>
      </c>
      <c r="C83" s="32">
        <f t="shared" ref="C83:H83" si="27">C84</f>
        <v>15994978</v>
      </c>
      <c r="D83" s="32">
        <f t="shared" si="27"/>
        <v>0</v>
      </c>
      <c r="E83" s="32">
        <f t="shared" si="27"/>
        <v>15994978</v>
      </c>
      <c r="F83" s="32">
        <f t="shared" si="27"/>
        <v>31165609.539999999</v>
      </c>
      <c r="G83" s="32">
        <f t="shared" si="27"/>
        <v>31165609.539999999</v>
      </c>
      <c r="H83" s="32">
        <f t="shared" si="27"/>
        <v>0</v>
      </c>
    </row>
    <row r="84" spans="1:8">
      <c r="A84" s="29" t="s">
        <v>120</v>
      </c>
      <c r="B84" s="33" t="s">
        <v>121</v>
      </c>
      <c r="C84" s="30">
        <v>15994978</v>
      </c>
      <c r="D84" s="30">
        <v>0</v>
      </c>
      <c r="E84" s="30">
        <v>15994978</v>
      </c>
      <c r="F84" s="30">
        <v>31165609.539999999</v>
      </c>
      <c r="G84" s="30">
        <v>31165609.539999999</v>
      </c>
      <c r="H84" s="30">
        <v>0</v>
      </c>
    </row>
    <row r="85" spans="1:8">
      <c r="A85" s="31">
        <v>36</v>
      </c>
      <c r="B85" s="26" t="s">
        <v>122</v>
      </c>
      <c r="C85" s="27">
        <f t="shared" ref="C85:H86" si="28">C86</f>
        <v>91401823</v>
      </c>
      <c r="D85" s="27">
        <f t="shared" si="28"/>
        <v>54841970</v>
      </c>
      <c r="E85" s="27">
        <f t="shared" si="28"/>
        <v>146243793</v>
      </c>
      <c r="F85" s="27">
        <f t="shared" si="28"/>
        <v>143292365.03999999</v>
      </c>
      <c r="G85" s="27">
        <f t="shared" si="28"/>
        <v>143292365.03999999</v>
      </c>
      <c r="H85" s="27">
        <f t="shared" si="28"/>
        <v>0</v>
      </c>
    </row>
    <row r="86" spans="1:8">
      <c r="A86" s="28" t="s">
        <v>123</v>
      </c>
      <c r="B86" s="29" t="s">
        <v>124</v>
      </c>
      <c r="C86" s="32">
        <f t="shared" si="28"/>
        <v>91401823</v>
      </c>
      <c r="D86" s="32">
        <f t="shared" si="28"/>
        <v>54841970</v>
      </c>
      <c r="E86" s="32">
        <f t="shared" si="28"/>
        <v>146243793</v>
      </c>
      <c r="F86" s="32">
        <f t="shared" si="28"/>
        <v>143292365.03999999</v>
      </c>
      <c r="G86" s="32">
        <f t="shared" si="28"/>
        <v>143292365.03999999</v>
      </c>
      <c r="H86" s="32">
        <f t="shared" si="28"/>
        <v>0</v>
      </c>
    </row>
    <row r="87" spans="1:8">
      <c r="A87" s="29" t="s">
        <v>125</v>
      </c>
      <c r="B87" s="33" t="s">
        <v>126</v>
      </c>
      <c r="C87" s="30">
        <v>91401823</v>
      </c>
      <c r="D87" s="30">
        <v>54841970</v>
      </c>
      <c r="E87" s="30">
        <v>146243793</v>
      </c>
      <c r="F87" s="30">
        <v>143292365.03999999</v>
      </c>
      <c r="G87" s="30">
        <v>143292365.03999999</v>
      </c>
      <c r="H87" s="30">
        <v>0</v>
      </c>
    </row>
    <row r="88" spans="1:8">
      <c r="A88" s="31">
        <v>37</v>
      </c>
      <c r="B88" s="26" t="s">
        <v>127</v>
      </c>
      <c r="C88" s="27">
        <f t="shared" ref="C88:H90" si="29">C89</f>
        <v>107090449</v>
      </c>
      <c r="D88" s="27">
        <f t="shared" si="29"/>
        <v>0</v>
      </c>
      <c r="E88" s="27">
        <f t="shared" si="29"/>
        <v>107090449</v>
      </c>
      <c r="F88" s="27">
        <f t="shared" si="29"/>
        <v>11319000</v>
      </c>
      <c r="G88" s="27">
        <f t="shared" si="29"/>
        <v>11319000</v>
      </c>
      <c r="H88" s="27">
        <f t="shared" si="29"/>
        <v>0</v>
      </c>
    </row>
    <row r="89" spans="1:8">
      <c r="A89" s="28" t="s">
        <v>128</v>
      </c>
      <c r="B89" s="29" t="s">
        <v>129</v>
      </c>
      <c r="C89" s="32">
        <f t="shared" si="29"/>
        <v>107090449</v>
      </c>
      <c r="D89" s="32">
        <f t="shared" si="29"/>
        <v>0</v>
      </c>
      <c r="E89" s="32">
        <f t="shared" si="29"/>
        <v>107090449</v>
      </c>
      <c r="F89" s="32">
        <f t="shared" si="29"/>
        <v>11319000</v>
      </c>
      <c r="G89" s="32">
        <f t="shared" si="29"/>
        <v>11319000</v>
      </c>
      <c r="H89" s="32">
        <f t="shared" si="29"/>
        <v>0</v>
      </c>
    </row>
    <row r="90" spans="1:8">
      <c r="A90" s="29" t="s">
        <v>130</v>
      </c>
      <c r="B90" s="33" t="s">
        <v>68</v>
      </c>
      <c r="C90" s="30">
        <f t="shared" si="29"/>
        <v>107090449</v>
      </c>
      <c r="D90" s="30">
        <f t="shared" si="29"/>
        <v>0</v>
      </c>
      <c r="E90" s="30">
        <f t="shared" si="29"/>
        <v>107090449</v>
      </c>
      <c r="F90" s="30">
        <f t="shared" si="29"/>
        <v>11319000</v>
      </c>
      <c r="G90" s="30">
        <f t="shared" si="29"/>
        <v>11319000</v>
      </c>
      <c r="H90" s="30">
        <f t="shared" si="29"/>
        <v>0</v>
      </c>
    </row>
    <row r="91" spans="1:8">
      <c r="A91" s="29" t="s">
        <v>131</v>
      </c>
      <c r="B91" s="34" t="s">
        <v>70</v>
      </c>
      <c r="C91" s="30">
        <v>107090449</v>
      </c>
      <c r="D91" s="30">
        <v>0</v>
      </c>
      <c r="E91" s="30">
        <v>107090449</v>
      </c>
      <c r="F91" s="30">
        <v>11319000</v>
      </c>
      <c r="G91" s="30">
        <v>11319000</v>
      </c>
      <c r="H91" s="30">
        <v>0</v>
      </c>
    </row>
    <row r="92" spans="1:8">
      <c r="A92" s="38" t="s">
        <v>132</v>
      </c>
      <c r="B92" s="38"/>
      <c r="C92" s="39">
        <f t="shared" ref="C92:H92" si="30">C15+C18+C24+C26+C35+C38+C47+C54+C58+C74+C80+C85+C88+C77</f>
        <v>2107164757</v>
      </c>
      <c r="D92" s="39">
        <f t="shared" si="30"/>
        <v>158513309.21000001</v>
      </c>
      <c r="E92" s="39">
        <f t="shared" si="30"/>
        <v>2265678066.21</v>
      </c>
      <c r="F92" s="39">
        <f t="shared" si="30"/>
        <v>1507685204.0799999</v>
      </c>
      <c r="G92" s="39">
        <f t="shared" si="30"/>
        <v>1487678404.54</v>
      </c>
      <c r="H92" s="39">
        <f t="shared" si="30"/>
        <v>20006799.539999999</v>
      </c>
    </row>
    <row r="96" spans="1:8">
      <c r="E96" s="40"/>
    </row>
  </sheetData>
  <mergeCells count="10">
    <mergeCell ref="A68:F68"/>
    <mergeCell ref="A69:F69"/>
    <mergeCell ref="A70:E70"/>
    <mergeCell ref="A92:B92"/>
    <mergeCell ref="F2:H2"/>
    <mergeCell ref="A8:F8"/>
    <mergeCell ref="A9:F9"/>
    <mergeCell ref="A10:F10"/>
    <mergeCell ref="A11:E11"/>
    <mergeCell ref="A67:F67"/>
  </mergeCells>
  <pageMargins left="0.70866141732283472" right="0.70866141732283472" top="0.98425196850393704" bottom="0.98425196850393704" header="0.51181102362204722" footer="0.51181102362204722"/>
  <pageSetup scale="73" orientation="portrait" r:id="rId1"/>
  <rowBreaks count="1" manualBreakCount="1">
    <brk id="65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5.19.5</vt:lpstr>
      <vt:lpstr>'5.19.5'!Área_de_impresión</vt:lpstr>
      <vt:lpstr>'5.19.5'!Títulos_a_imprimir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Zeltzin Galvez Flores</dc:creator>
  <cp:lastModifiedBy>Maya Zeltzin Galvez Flores</cp:lastModifiedBy>
  <cp:lastPrinted>2022-02-25T16:07:27Z</cp:lastPrinted>
  <dcterms:created xsi:type="dcterms:W3CDTF">2022-02-25T16:06:28Z</dcterms:created>
  <dcterms:modified xsi:type="dcterms:W3CDTF">2022-02-25T16:07:30Z</dcterms:modified>
</cp:coreProperties>
</file>