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Mio\NOTAS-INFORMES\2022\2022 otros\2022 02 07 Dossier 2021\5 EEFF\EEFF xls\"/>
    </mc:Choice>
  </mc:AlternateContent>
  <bookViews>
    <workbookView xWindow="0" yWindow="0" windowWidth="28800" windowHeight="10935"/>
  </bookViews>
  <sheets>
    <sheet name="5.19.2" sheetId="1" r:id="rId1"/>
  </sheets>
  <definedNames>
    <definedName name="_xlnm.Print_Area" localSheetId="0">'5.19.2'!$A$1:$E$119</definedName>
    <definedName name="_xlnm.Print_Titles" localSheetId="0">'5.19.2'!$1:$6</definedName>
  </definedNames>
  <calcPr calcId="152511" fullCalcOnLoad="1"/>
</workbook>
</file>

<file path=xl/calcChain.xml><?xml version="1.0" encoding="utf-8"?>
<calcChain xmlns="http://schemas.openxmlformats.org/spreadsheetml/2006/main">
  <c r="E81" i="1" l="1"/>
  <c r="D81" i="1"/>
  <c r="E76" i="1"/>
  <c r="D76" i="1"/>
  <c r="E74" i="1"/>
  <c r="D74" i="1"/>
  <c r="E71" i="1"/>
  <c r="D71" i="1"/>
  <c r="E66" i="1"/>
  <c r="E65" i="1" s="1"/>
  <c r="D66" i="1"/>
  <c r="D65" i="1" s="1"/>
  <c r="E62" i="1"/>
  <c r="D62" i="1"/>
  <c r="E60" i="1"/>
  <c r="D60" i="1"/>
  <c r="E48" i="1"/>
  <c r="D48" i="1"/>
  <c r="E45" i="1"/>
  <c r="D45" i="1"/>
  <c r="E42" i="1"/>
  <c r="E40" i="1" s="1"/>
  <c r="D42" i="1"/>
  <c r="D40" i="1" s="1"/>
  <c r="E37" i="1"/>
  <c r="D37" i="1"/>
  <c r="E34" i="1"/>
  <c r="D34" i="1"/>
  <c r="E32" i="1"/>
  <c r="D32" i="1"/>
  <c r="E29" i="1"/>
  <c r="D29" i="1"/>
  <c r="E23" i="1"/>
  <c r="D23" i="1"/>
  <c r="E21" i="1"/>
  <c r="D21" i="1"/>
  <c r="E18" i="1"/>
  <c r="D18" i="1"/>
  <c r="E16" i="1"/>
  <c r="E15" i="1" s="1"/>
  <c r="D16" i="1"/>
  <c r="D15" i="1" s="1"/>
  <c r="D39" i="1" l="1"/>
  <c r="D92" i="1" s="1"/>
  <c r="E39" i="1"/>
  <c r="E92" i="1" s="1"/>
</calcChain>
</file>

<file path=xl/sharedStrings.xml><?xml version="1.0" encoding="utf-8"?>
<sst xmlns="http://schemas.openxmlformats.org/spreadsheetml/2006/main" count="138" uniqueCount="127">
  <si>
    <t>DOSSIER FINANCIERO DEL GAMLP 2021</t>
  </si>
  <si>
    <t>Estados Financieros - 2021</t>
  </si>
  <si>
    <t xml:space="preserve">                                       GOBIERNO AUTÓNOMO MUNICIPAL DE LA PAZ                    </t>
  </si>
  <si>
    <t xml:space="preserve"> Estado de Recursos y Gastos Corrientes Comparativo</t>
  </si>
  <si>
    <r>
      <t xml:space="preserve">  </t>
    </r>
    <r>
      <rPr>
        <sz val="9"/>
        <rFont val="Helvetica"/>
      </rPr>
      <t xml:space="preserve">Al 31 de Diciembre de 2021 y 2020                </t>
    </r>
    <r>
      <rPr>
        <sz val="8"/>
        <rFont val="Helvetica"/>
      </rPr>
      <t xml:space="preserve">                     </t>
    </r>
  </si>
  <si>
    <t xml:space="preserve">                                                                                                                     (Expresado en Bolivianos)   </t>
  </si>
  <si>
    <t xml:space="preserve">Página 1 de 3                                                                                                      </t>
  </si>
  <si>
    <t>Nota</t>
  </si>
  <si>
    <t>2020*</t>
  </si>
  <si>
    <t>RECURSOS CORRIENTES</t>
  </si>
  <si>
    <t>5.1</t>
  </si>
  <si>
    <t>Ingresos Tributarios</t>
  </si>
  <si>
    <t>5.1.3</t>
  </si>
  <si>
    <t>Impuestos Municipales</t>
  </si>
  <si>
    <t>5.2</t>
  </si>
  <si>
    <t>Venta de Bienes y Servicios</t>
  </si>
  <si>
    <t>5.2.1</t>
  </si>
  <si>
    <t>Venta de Bienes</t>
  </si>
  <si>
    <t>5.2.2</t>
  </si>
  <si>
    <t>Venta de Servicios</t>
  </si>
  <si>
    <t>5.3</t>
  </si>
  <si>
    <t>Regalías</t>
  </si>
  <si>
    <t>5.3.1</t>
  </si>
  <si>
    <t>Regalías Mineras</t>
  </si>
  <si>
    <t>5.4</t>
  </si>
  <si>
    <t>Otros Ingresos</t>
  </si>
  <si>
    <t>5.4.1</t>
  </si>
  <si>
    <t>Tasas</t>
  </si>
  <si>
    <t>5.4.3</t>
  </si>
  <si>
    <t>Patentes y Concesiones</t>
  </si>
  <si>
    <t>5.4.5</t>
  </si>
  <si>
    <t>Multas</t>
  </si>
  <si>
    <t>5.4.6</t>
  </si>
  <si>
    <t>Intereses Penales</t>
  </si>
  <si>
    <t>5.4.9</t>
  </si>
  <si>
    <t>Otros</t>
  </si>
  <si>
    <t>5.5</t>
  </si>
  <si>
    <t>Intereses y Otras Rentas de la Propiedad</t>
  </si>
  <si>
    <t>5.5.5</t>
  </si>
  <si>
    <t>Alquiler de Tierras y Terrenos</t>
  </si>
  <si>
    <t>5.5.7</t>
  </si>
  <si>
    <t>Alquiler de Edificios y/o Equipos</t>
  </si>
  <si>
    <t>5.7</t>
  </si>
  <si>
    <t>Transferencias Corrientes Recibidas</t>
  </si>
  <si>
    <t>5.7.2</t>
  </si>
  <si>
    <t>Del Sector Público No Financiero</t>
  </si>
  <si>
    <t>5.8</t>
  </si>
  <si>
    <t>Donaciones Corrientes Recibidas</t>
  </si>
  <si>
    <t>5.8.1</t>
  </si>
  <si>
    <t>Donaciones Internas</t>
  </si>
  <si>
    <t>5.8.2</t>
  </si>
  <si>
    <t>Donaciones Externas</t>
  </si>
  <si>
    <t>5.9</t>
  </si>
  <si>
    <t>Ingresos por Clasificar</t>
  </si>
  <si>
    <t>5.9.3</t>
  </si>
  <si>
    <t>Otros Ingresos por Clasificar</t>
  </si>
  <si>
    <t>GASTOS CORRIENTES</t>
  </si>
  <si>
    <t>6.1</t>
  </si>
  <si>
    <t>Gastos de Consumo</t>
  </si>
  <si>
    <t>6.1.1</t>
  </si>
  <si>
    <t>Sueldos y Salarios</t>
  </si>
  <si>
    <t>6.1.2</t>
  </si>
  <si>
    <t>Aportes Patronales</t>
  </si>
  <si>
    <t>6.1.2.1</t>
  </si>
  <si>
    <t>Aportes Patronales al Seguro Social</t>
  </si>
  <si>
    <t>6.1.2.2</t>
  </si>
  <si>
    <t>Aportes Patronales para Vivienda</t>
  </si>
  <si>
    <t>6.1.3</t>
  </si>
  <si>
    <t>Beneficios Sociales</t>
  </si>
  <si>
    <t>6.1.3.1</t>
  </si>
  <si>
    <t>Indemnizaciones</t>
  </si>
  <si>
    <t>6.1.3.3</t>
  </si>
  <si>
    <t>Otros Beneficios Sociales</t>
  </si>
  <si>
    <t>6.1.4</t>
  </si>
  <si>
    <t>Costo de Bienes y Servicios</t>
  </si>
  <si>
    <t xml:space="preserve">Página 2 de 3                                                                                                     </t>
  </si>
  <si>
    <t>6.1.4.1</t>
  </si>
  <si>
    <t>Costo de Servicios No Personales</t>
  </si>
  <si>
    <t>6.1.4.2</t>
  </si>
  <si>
    <t>Costo de Materiales y Suministros</t>
  </si>
  <si>
    <t>6.1.6</t>
  </si>
  <si>
    <t>Regalías, Patentes, Tasas, Multas y Otros</t>
  </si>
  <si>
    <t>6.1.6.3</t>
  </si>
  <si>
    <t>Tasas, Multas y Otros</t>
  </si>
  <si>
    <t>6.1.7</t>
  </si>
  <si>
    <t>Depreciación y Amortización</t>
  </si>
  <si>
    <t>6.1.7.1</t>
  </si>
  <si>
    <t>Depreciación Activo Fijo</t>
  </si>
  <si>
    <t>6.1.7.2</t>
  </si>
  <si>
    <t>Amortización Activo Intangible</t>
  </si>
  <si>
    <t>6.2</t>
  </si>
  <si>
    <t>6.2.1</t>
  </si>
  <si>
    <t>Intereses, Comisiones y Otros Gastos</t>
  </si>
  <si>
    <t>6.2.1.1</t>
  </si>
  <si>
    <t>Intereses Deuda Interna</t>
  </si>
  <si>
    <t>6.2.1.2</t>
  </si>
  <si>
    <t>Comisiones y Otros Gastos Deuda Interna</t>
  </si>
  <si>
    <t>6.2.1.3</t>
  </si>
  <si>
    <t>Intereses Deuda Externa</t>
  </si>
  <si>
    <t>6.2.1.4</t>
  </si>
  <si>
    <t>Comisiones y Otros Gastos Deuda Externa</t>
  </si>
  <si>
    <t>6.2.2</t>
  </si>
  <si>
    <t>Alquileres</t>
  </si>
  <si>
    <t>6.2.2.2</t>
  </si>
  <si>
    <t>Otros Alquileres</t>
  </si>
  <si>
    <t>6.2.3</t>
  </si>
  <si>
    <t>Derechos sobre Bienes Intangibles</t>
  </si>
  <si>
    <t>6.4</t>
  </si>
  <si>
    <t>Previsiones y Pérdidas en Operaciones Cambiarias</t>
  </si>
  <si>
    <t>6.4.2</t>
  </si>
  <si>
    <t>Pérdidas en Operaciones Cambiarias</t>
  </si>
  <si>
    <t>6.5</t>
  </si>
  <si>
    <t>Transferencias Otorgadas</t>
  </si>
  <si>
    <t>6.5.1</t>
  </si>
  <si>
    <t>Al Sector Privado</t>
  </si>
  <si>
    <t>6.5.2</t>
  </si>
  <si>
    <t>Al Sector Público No Financiero</t>
  </si>
  <si>
    <t>6.5.4</t>
  </si>
  <si>
    <t>Al Sector Externo</t>
  </si>
  <si>
    <t>6.7</t>
  </si>
  <si>
    <t>Otros Gastos</t>
  </si>
  <si>
    <t>RESULTADOS POR EXPOSICION A LA INFLACION</t>
  </si>
  <si>
    <t>4.1</t>
  </si>
  <si>
    <t>Resultados por Exposición a la Inflación</t>
  </si>
  <si>
    <t xml:space="preserve">Página 3 de 3                                                                                                     </t>
  </si>
  <si>
    <t>RESULTADO DEL EJERCICIO</t>
  </si>
  <si>
    <t>Las notas que se acompañan forman parte integrante de este estado.
* Datos reexpresados de acuerdo a normativa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</si>
</sst>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>
    <font>
      <sz val="10"/>
      <name val="Arial"/>
      <family val="2"/>
    </font>
    <font>
      <sz val="10"/>
      <name val="Arial"/>
      <family val="2"/>
    </font>
    <font>
      <i/>
      <sz val="10"/>
      <color rgb="FF4A1F74"/>
      <name val="HelveticaNeueLT Std"/>
      <family val="2"/>
    </font>
    <font>
      <sz val="12"/>
      <color rgb="FFC52D72"/>
      <name val="Arial Black"/>
      <family val="2"/>
    </font>
    <font>
      <i/>
      <sz val="10"/>
      <color rgb="FFC52D72"/>
      <name val="HelveticaNeueLT Std"/>
      <family val="2"/>
    </font>
    <font>
      <sz val="10"/>
      <color rgb="FFC52D72"/>
      <name val="Arial"/>
      <family val="2"/>
    </font>
    <font>
      <b/>
      <sz val="10"/>
      <name val="Arial"/>
      <family val="2"/>
    </font>
    <font>
      <b/>
      <sz val="11"/>
      <name val="Helvetica"/>
    </font>
    <font>
      <b/>
      <sz val="9"/>
      <name val="Helvetica"/>
    </font>
    <font>
      <sz val="9"/>
      <name val="Helvetica"/>
    </font>
    <font>
      <sz val="8"/>
      <name val="Helvetica"/>
    </font>
    <font>
      <sz val="7"/>
      <name val="Arial"/>
      <family val="2"/>
    </font>
    <font>
      <b/>
      <sz val="11"/>
      <name val="Calibri"/>
      <family val="2"/>
      <scheme val="minor"/>
    </font>
    <font>
      <b/>
      <sz val="9"/>
      <name val="Arial"/>
      <family val="2"/>
    </font>
    <font>
      <b/>
      <sz val="7"/>
      <name val="Arial"/>
      <family val="2"/>
    </font>
    <font>
      <b/>
      <u/>
      <sz val="7"/>
      <name val="Arial"/>
      <family val="2"/>
    </font>
    <font>
      <u/>
      <sz val="7"/>
      <name val="Arial"/>
      <family val="2"/>
    </font>
    <font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41">
    <xf numFmtId="0" fontId="0" fillId="0" borderId="0" xfId="0"/>
    <xf numFmtId="0" fontId="1" fillId="2" borderId="0" xfId="0" applyFont="1" applyFill="1" applyAlignment="1">
      <alignment horizontal="left" indent="1"/>
    </xf>
    <xf numFmtId="0" fontId="2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right"/>
    </xf>
    <xf numFmtId="0" fontId="1" fillId="2" borderId="0" xfId="1" applyNumberFormat="1" applyFont="1" applyFill="1" applyBorder="1" applyAlignment="1" applyProtection="1">
      <alignment vertical="top"/>
    </xf>
    <xf numFmtId="0" fontId="4" fillId="2" borderId="0" xfId="0" applyFont="1" applyFill="1" applyBorder="1" applyAlignment="1">
      <alignment wrapText="1"/>
    </xf>
    <xf numFmtId="0" fontId="4" fillId="2" borderId="0" xfId="0" applyFont="1" applyFill="1" applyBorder="1" applyAlignment="1">
      <alignment horizontal="right" wrapText="1"/>
    </xf>
    <xf numFmtId="0" fontId="5" fillId="2" borderId="0" xfId="1" applyNumberFormat="1" applyFont="1" applyFill="1" applyBorder="1" applyAlignment="1" applyProtection="1">
      <alignment vertical="top"/>
    </xf>
    <xf numFmtId="0" fontId="4" fillId="2" borderId="0" xfId="0" applyFont="1" applyFill="1" applyBorder="1" applyAlignment="1">
      <alignment horizontal="right" wrapText="1"/>
    </xf>
    <xf numFmtId="0" fontId="1" fillId="2" borderId="0" xfId="0" applyFont="1" applyFill="1" applyAlignment="1"/>
    <xf numFmtId="0" fontId="6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/>
    </xf>
    <xf numFmtId="0" fontId="0" fillId="2" borderId="0" xfId="0" applyFill="1" applyAlignment="1"/>
    <xf numFmtId="0" fontId="7" fillId="2" borderId="0" xfId="2" applyFont="1" applyFill="1" applyBorder="1" applyAlignment="1">
      <alignment horizontal="left" wrapText="1"/>
    </xf>
    <xf numFmtId="0" fontId="8" fillId="2" borderId="0" xfId="2" applyFont="1" applyFill="1" applyBorder="1" applyAlignment="1">
      <alignment horizontal="center" wrapText="1"/>
    </xf>
    <xf numFmtId="0" fontId="9" fillId="2" borderId="0" xfId="2" applyFont="1" applyFill="1" applyBorder="1" applyAlignment="1">
      <alignment horizontal="center" wrapText="1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1" applyNumberFormat="1" applyFont="1" applyFill="1" applyBorder="1" applyAlignment="1" applyProtection="1">
      <alignment horizontal="left"/>
    </xf>
    <xf numFmtId="0" fontId="10" fillId="2" borderId="0" xfId="2" applyFont="1" applyFill="1" applyBorder="1" applyAlignment="1">
      <alignment horizontal="left" vertical="top" wrapText="1" indent="4"/>
    </xf>
    <xf numFmtId="0" fontId="12" fillId="2" borderId="0" xfId="2" applyFont="1" applyFill="1" applyBorder="1" applyAlignment="1">
      <alignment horizontal="center" wrapText="1"/>
    </xf>
    <xf numFmtId="0" fontId="1" fillId="2" borderId="1" xfId="0" applyNumberFormat="1" applyFont="1" applyFill="1" applyBorder="1" applyAlignment="1" applyProtection="1">
      <alignment vertical="top"/>
    </xf>
    <xf numFmtId="0" fontId="13" fillId="2" borderId="1" xfId="0" applyNumberFormat="1" applyFont="1" applyFill="1" applyBorder="1" applyAlignment="1" applyProtection="1">
      <alignment horizontal="right" vertical="top"/>
    </xf>
    <xf numFmtId="0" fontId="13" fillId="2" borderId="1" xfId="0" applyNumberFormat="1" applyFont="1" applyFill="1" applyBorder="1" applyAlignment="1" applyProtection="1">
      <alignment horizontal="right" vertical="top" indent="1"/>
    </xf>
    <xf numFmtId="1" fontId="14" fillId="2" borderId="0" xfId="1" applyNumberFormat="1" applyFont="1" applyFill="1" applyBorder="1" applyAlignment="1" applyProtection="1">
      <alignment horizontal="left" vertical="top" indent="5"/>
    </xf>
    <xf numFmtId="0" fontId="14" fillId="2" borderId="0" xfId="1" applyNumberFormat="1" applyFont="1" applyFill="1" applyBorder="1" applyAlignment="1" applyProtection="1">
      <alignment horizontal="left" vertical="top"/>
    </xf>
    <xf numFmtId="39" fontId="15" fillId="2" borderId="0" xfId="1" applyNumberFormat="1" applyFont="1" applyFill="1" applyBorder="1" applyAlignment="1" applyProtection="1">
      <alignment horizontal="right" vertical="top"/>
    </xf>
    <xf numFmtId="164" fontId="14" fillId="2" borderId="0" xfId="1" applyNumberFormat="1" applyFont="1" applyFill="1" applyBorder="1" applyAlignment="1" applyProtection="1">
      <alignment horizontal="left" vertical="top" indent="5"/>
    </xf>
    <xf numFmtId="0" fontId="14" fillId="2" borderId="0" xfId="1" applyNumberFormat="1" applyFont="1" applyFill="1" applyBorder="1" applyAlignment="1" applyProtection="1">
      <alignment horizontal="left" vertical="top" indent="1"/>
    </xf>
    <xf numFmtId="0" fontId="11" fillId="2" borderId="0" xfId="1" applyNumberFormat="1" applyFont="1" applyFill="1" applyBorder="1" applyAlignment="1" applyProtection="1">
      <alignment horizontal="left" vertical="top" indent="5"/>
    </xf>
    <xf numFmtId="0" fontId="11" fillId="2" borderId="0" xfId="1" applyNumberFormat="1" applyFont="1" applyFill="1" applyBorder="1" applyAlignment="1" applyProtection="1">
      <alignment horizontal="left" vertical="top" indent="2"/>
    </xf>
    <xf numFmtId="39" fontId="11" fillId="2" borderId="0" xfId="1" applyNumberFormat="1" applyFont="1" applyFill="1" applyBorder="1" applyAlignment="1" applyProtection="1">
      <alignment horizontal="right" vertical="top"/>
    </xf>
    <xf numFmtId="0" fontId="16" fillId="2" borderId="0" xfId="1" applyNumberFormat="1" applyFont="1" applyFill="1" applyBorder="1" applyAlignment="1" applyProtection="1">
      <alignment horizontal="left" vertical="top" indent="5"/>
    </xf>
    <xf numFmtId="0" fontId="16" fillId="2" borderId="0" xfId="1" applyNumberFormat="1" applyFont="1" applyFill="1" applyBorder="1" applyAlignment="1" applyProtection="1">
      <alignment horizontal="left" vertical="top" indent="2"/>
    </xf>
    <xf numFmtId="39" fontId="16" fillId="2" borderId="0" xfId="1" applyNumberFormat="1" applyFont="1" applyFill="1" applyBorder="1" applyAlignment="1" applyProtection="1">
      <alignment horizontal="right" vertical="top"/>
    </xf>
    <xf numFmtId="0" fontId="11" fillId="2" borderId="0" xfId="1" applyNumberFormat="1" applyFont="1" applyFill="1" applyBorder="1" applyAlignment="1" applyProtection="1">
      <alignment horizontal="left" vertical="top" indent="3"/>
    </xf>
    <xf numFmtId="0" fontId="11" fillId="2" borderId="0" xfId="1" applyNumberFormat="1" applyFont="1" applyFill="1" applyBorder="1" applyAlignment="1" applyProtection="1">
      <alignment vertical="top"/>
    </xf>
    <xf numFmtId="0" fontId="14" fillId="2" borderId="0" xfId="1" applyNumberFormat="1" applyFont="1" applyFill="1" applyBorder="1" applyAlignment="1" applyProtection="1">
      <alignment vertical="top"/>
    </xf>
    <xf numFmtId="39" fontId="15" fillId="2" borderId="0" xfId="1" applyNumberFormat="1" applyFont="1" applyFill="1" applyBorder="1" applyAlignment="1" applyProtection="1">
      <alignment vertical="top"/>
    </xf>
    <xf numFmtId="0" fontId="17" fillId="2" borderId="0" xfId="1" applyNumberFormat="1" applyFont="1" applyFill="1" applyBorder="1" applyAlignment="1" applyProtection="1">
      <alignment vertical="top"/>
    </xf>
    <xf numFmtId="0" fontId="17" fillId="2" borderId="2" xfId="1" applyNumberFormat="1" applyFont="1" applyFill="1" applyBorder="1" applyAlignment="1" applyProtection="1">
      <alignment horizontal="left" vertical="top" wrapText="1"/>
    </xf>
    <xf numFmtId="0" fontId="17" fillId="2" borderId="2" xfId="1" applyNumberFormat="1" applyFont="1" applyFill="1" applyBorder="1" applyAlignment="1" applyProtection="1">
      <alignment vertical="top"/>
    </xf>
  </cellXfs>
  <cellStyles count="3"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17930</xdr:colOff>
      <xdr:row>6</xdr:row>
      <xdr:rowOff>9031</xdr:rowOff>
    </xdr:from>
    <xdr:to>
      <xdr:col>5</xdr:col>
      <xdr:colOff>0</xdr:colOff>
      <xdr:row>11</xdr:row>
      <xdr:rowOff>187326</xdr:rowOff>
    </xdr:to>
    <xdr:sp macro="" textlink="">
      <xdr:nvSpPr>
        <xdr:cNvPr id="2" name="1 Rectángulo redondeado"/>
        <xdr:cNvSpPr/>
      </xdr:nvSpPr>
      <xdr:spPr>
        <a:xfrm>
          <a:off x="17930" y="1494931"/>
          <a:ext cx="6411445" cy="1016495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BO"/>
        </a:p>
      </xdr:txBody>
    </xdr:sp>
    <xdr:clientData/>
  </xdr:twoCellAnchor>
  <xdr:twoCellAnchor>
    <xdr:from>
      <xdr:col>0</xdr:col>
      <xdr:colOff>50938</xdr:colOff>
      <xdr:row>3</xdr:row>
      <xdr:rowOff>20707</xdr:rowOff>
    </xdr:from>
    <xdr:to>
      <xdr:col>1</xdr:col>
      <xdr:colOff>1953987</xdr:colOff>
      <xdr:row>5</xdr:row>
      <xdr:rowOff>133350</xdr:rowOff>
    </xdr:to>
    <xdr:sp macro="" textlink="">
      <xdr:nvSpPr>
        <xdr:cNvPr id="3" name="5 Redondear rectángulo de esquina sencilla"/>
        <xdr:cNvSpPr/>
      </xdr:nvSpPr>
      <xdr:spPr>
        <a:xfrm>
          <a:off x="50938" y="1020832"/>
          <a:ext cx="2912699" cy="436493"/>
        </a:xfrm>
        <a:prstGeom prst="round1Rect">
          <a:avLst/>
        </a:prstGeom>
        <a:solidFill>
          <a:srgbClr val="71D9D3"/>
        </a:solidFill>
        <a:ln w="317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l"/>
          <a:r>
            <a:rPr lang="es-ES" sz="1200" b="1" i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Capítulo</a:t>
          </a:r>
          <a:r>
            <a:rPr lang="es-ES" sz="1200" b="1" i="0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 5: Estados Financieros</a:t>
          </a:r>
          <a:endParaRPr lang="es-ES" sz="1200" b="1" i="0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880297</xdr:colOff>
      <xdr:row>3</xdr:row>
      <xdr:rowOff>84714</xdr:rowOff>
    </xdr:from>
    <xdr:to>
      <xdr:col>4</xdr:col>
      <xdr:colOff>1225884</xdr:colOff>
      <xdr:row>5</xdr:row>
      <xdr:rowOff>128337</xdr:rowOff>
    </xdr:to>
    <xdr:sp macro="" textlink="">
      <xdr:nvSpPr>
        <xdr:cNvPr id="4" name="6 Rectángulo redondeado"/>
        <xdr:cNvSpPr/>
      </xdr:nvSpPr>
      <xdr:spPr>
        <a:xfrm>
          <a:off x="4814122" y="1084839"/>
          <a:ext cx="1593362" cy="367473"/>
        </a:xfrm>
        <a:prstGeom prst="roundRect">
          <a:avLst/>
        </a:prstGeom>
        <a:solidFill>
          <a:srgbClr val="71D9D3"/>
        </a:solidFill>
        <a:ln w="317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ES" sz="1100" b="1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Cuadro 5.19.2</a:t>
          </a:r>
        </a:p>
      </xdr:txBody>
    </xdr:sp>
    <xdr:clientData/>
  </xdr:twoCellAnchor>
  <xdr:twoCellAnchor editAs="oneCell">
    <xdr:from>
      <xdr:col>0</xdr:col>
      <xdr:colOff>142875</xdr:colOff>
      <xdr:row>7</xdr:row>
      <xdr:rowOff>38100</xdr:rowOff>
    </xdr:from>
    <xdr:to>
      <xdr:col>1</xdr:col>
      <xdr:colOff>428625</xdr:colOff>
      <xdr:row>9</xdr:row>
      <xdr:rowOff>123825</xdr:rowOff>
    </xdr:to>
    <xdr:pic>
      <xdr:nvPicPr>
        <xdr:cNvPr id="5" name="Imagen 3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600200"/>
          <a:ext cx="12954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979713</xdr:colOff>
      <xdr:row>7</xdr:row>
      <xdr:rowOff>97971</xdr:rowOff>
    </xdr:from>
    <xdr:to>
      <xdr:col>4</xdr:col>
      <xdr:colOff>1181099</xdr:colOff>
      <xdr:row>11</xdr:row>
      <xdr:rowOff>33102</xdr:rowOff>
    </xdr:to>
    <xdr:sp macro="" textlink="">
      <xdr:nvSpPr>
        <xdr:cNvPr id="6" name="Rectángulo redondeado 5"/>
        <xdr:cNvSpPr/>
      </xdr:nvSpPr>
      <xdr:spPr>
        <a:xfrm>
          <a:off x="4913538" y="1660071"/>
          <a:ext cx="1449161" cy="697131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BO"/>
        </a:p>
      </xdr:txBody>
    </xdr:sp>
    <xdr:clientData/>
  </xdr:twoCellAnchor>
  <xdr:oneCellAnchor>
    <xdr:from>
      <xdr:col>3</xdr:col>
      <xdr:colOff>1001485</xdr:colOff>
      <xdr:row>7</xdr:row>
      <xdr:rowOff>125186</xdr:rowOff>
    </xdr:from>
    <xdr:ext cx="1479437" cy="640240"/>
    <xdr:sp macro="" textlink="">
      <xdr:nvSpPr>
        <xdr:cNvPr id="7" name="CuadroTexto 6"/>
        <xdr:cNvSpPr txBox="1"/>
      </xdr:nvSpPr>
      <xdr:spPr>
        <a:xfrm>
          <a:off x="4935310" y="1687286"/>
          <a:ext cx="1479437" cy="640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BO" sz="700" b="1"/>
            <a:t>       Fecha: </a:t>
          </a:r>
          <a:r>
            <a:rPr lang="es-BO" sz="700" b="0"/>
            <a:t>19</a:t>
          </a:r>
          <a:r>
            <a:rPr lang="es-BO" sz="700"/>
            <a:t>/02/2022 09:17:36</a:t>
          </a:r>
          <a:br>
            <a:rPr lang="es-BO" sz="700"/>
          </a:br>
          <a:r>
            <a:rPr lang="es-BO" sz="700"/>
            <a:t>    </a:t>
          </a:r>
          <a:r>
            <a:rPr lang="es-BO" sz="700" b="1"/>
            <a:t>Gestión: </a:t>
          </a:r>
          <a:r>
            <a:rPr lang="es-BO" sz="700"/>
            <a:t>2021</a:t>
          </a:r>
        </a:p>
        <a:p>
          <a:r>
            <a:rPr lang="es-BO" sz="700"/>
            <a:t>   </a:t>
          </a:r>
          <a:r>
            <a:rPr lang="es-BO" sz="700" b="1"/>
            <a:t>Usuario</a:t>
          </a:r>
          <a:r>
            <a:rPr lang="es-BO" sz="700" b="1" baseline="0"/>
            <a:t>: </a:t>
          </a:r>
          <a:r>
            <a:rPr lang="es-BO" sz="700" baseline="0"/>
            <a:t>SFE355088900</a:t>
          </a:r>
        </a:p>
        <a:p>
          <a:r>
            <a:rPr lang="es-BO" sz="700" b="1" baseline="0"/>
            <a:t>Ambiente: </a:t>
          </a:r>
          <a:r>
            <a:rPr lang="es-BO" sz="700" baseline="0"/>
            <a:t>PRODUCCION</a:t>
          </a:r>
        </a:p>
        <a:p>
          <a:r>
            <a:rPr lang="es-BO" sz="700" baseline="0"/>
            <a:t>   </a:t>
          </a:r>
          <a:r>
            <a:rPr lang="es-BO" sz="700" b="1" baseline="0"/>
            <a:t>Reporte: </a:t>
          </a:r>
          <a:r>
            <a:rPr lang="es-BO" sz="700" baseline="0"/>
            <a:t>RConEstRecGasDgcf</a:t>
          </a:r>
        </a:p>
      </xdr:txBody>
    </xdr:sp>
    <xdr:clientData/>
  </xdr:oneCellAnchor>
  <xdr:twoCellAnchor>
    <xdr:from>
      <xdr:col>0</xdr:col>
      <xdr:colOff>17930</xdr:colOff>
      <xdr:row>49</xdr:row>
      <xdr:rowOff>9031</xdr:rowOff>
    </xdr:from>
    <xdr:to>
      <xdr:col>4</xdr:col>
      <xdr:colOff>1238250</xdr:colOff>
      <xdr:row>54</xdr:row>
      <xdr:rowOff>187326</xdr:rowOff>
    </xdr:to>
    <xdr:sp macro="" textlink="">
      <xdr:nvSpPr>
        <xdr:cNvPr id="8" name="1 Rectángulo redondeado"/>
        <xdr:cNvSpPr/>
      </xdr:nvSpPr>
      <xdr:spPr>
        <a:xfrm>
          <a:off x="17930" y="9076831"/>
          <a:ext cx="6401920" cy="1016495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BO"/>
        </a:p>
      </xdr:txBody>
    </xdr:sp>
    <xdr:clientData/>
  </xdr:twoCellAnchor>
  <xdr:twoCellAnchor editAs="oneCell">
    <xdr:from>
      <xdr:col>0</xdr:col>
      <xdr:colOff>142875</xdr:colOff>
      <xdr:row>50</xdr:row>
      <xdr:rowOff>38100</xdr:rowOff>
    </xdr:from>
    <xdr:to>
      <xdr:col>1</xdr:col>
      <xdr:colOff>428625</xdr:colOff>
      <xdr:row>52</xdr:row>
      <xdr:rowOff>123825</xdr:rowOff>
    </xdr:to>
    <xdr:pic>
      <xdr:nvPicPr>
        <xdr:cNvPr id="9" name="Imagen 3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182100"/>
          <a:ext cx="12954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979713</xdr:colOff>
      <xdr:row>50</xdr:row>
      <xdr:rowOff>97971</xdr:rowOff>
    </xdr:from>
    <xdr:to>
      <xdr:col>4</xdr:col>
      <xdr:colOff>1181099</xdr:colOff>
      <xdr:row>54</xdr:row>
      <xdr:rowOff>33102</xdr:rowOff>
    </xdr:to>
    <xdr:sp macro="" textlink="">
      <xdr:nvSpPr>
        <xdr:cNvPr id="10" name="Rectángulo redondeado 9"/>
        <xdr:cNvSpPr/>
      </xdr:nvSpPr>
      <xdr:spPr>
        <a:xfrm>
          <a:off x="4913538" y="9241971"/>
          <a:ext cx="1449161" cy="697131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BO"/>
        </a:p>
      </xdr:txBody>
    </xdr:sp>
    <xdr:clientData/>
  </xdr:twoCellAnchor>
  <xdr:oneCellAnchor>
    <xdr:from>
      <xdr:col>3</xdr:col>
      <xdr:colOff>1057776</xdr:colOff>
      <xdr:row>50</xdr:row>
      <xdr:rowOff>130341</xdr:rowOff>
    </xdr:from>
    <xdr:ext cx="1479437" cy="640240"/>
    <xdr:sp macro="" textlink="">
      <xdr:nvSpPr>
        <xdr:cNvPr id="11" name="CuadroTexto 10"/>
        <xdr:cNvSpPr txBox="1"/>
      </xdr:nvSpPr>
      <xdr:spPr>
        <a:xfrm>
          <a:off x="4991601" y="9274341"/>
          <a:ext cx="1479437" cy="640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BO" sz="700" b="1"/>
            <a:t>       Fecha: </a:t>
          </a:r>
          <a:r>
            <a:rPr lang="es-BO" sz="700" b="0"/>
            <a:t>19/02/2022 09:17:36</a:t>
          </a:r>
          <a:br>
            <a:rPr lang="es-BO" sz="700" b="0"/>
          </a:br>
          <a:r>
            <a:rPr lang="es-BO" sz="700"/>
            <a:t>    </a:t>
          </a:r>
          <a:r>
            <a:rPr lang="es-BO" sz="700" b="1"/>
            <a:t>Gestión: </a:t>
          </a:r>
          <a:r>
            <a:rPr lang="es-BO" sz="700"/>
            <a:t>2021</a:t>
          </a:r>
        </a:p>
        <a:p>
          <a:r>
            <a:rPr lang="es-BO" sz="700"/>
            <a:t>   </a:t>
          </a:r>
          <a:r>
            <a:rPr lang="es-BO" sz="700" b="1"/>
            <a:t>Usuario</a:t>
          </a:r>
          <a:r>
            <a:rPr lang="es-BO" sz="700" b="1" baseline="0"/>
            <a:t>: </a:t>
          </a:r>
          <a:r>
            <a:rPr lang="es-BO" sz="700" baseline="0"/>
            <a:t>SFE355088900</a:t>
          </a:r>
        </a:p>
        <a:p>
          <a:r>
            <a:rPr lang="es-BO" sz="700" b="1" baseline="0"/>
            <a:t>Ambiente: </a:t>
          </a:r>
          <a:r>
            <a:rPr lang="es-BO" sz="700" baseline="0"/>
            <a:t>PRODUCCION</a:t>
          </a:r>
        </a:p>
        <a:p>
          <a:r>
            <a:rPr lang="es-BO" sz="700" baseline="0"/>
            <a:t>   </a:t>
          </a:r>
          <a:r>
            <a:rPr lang="es-BO" sz="700" b="1" baseline="0"/>
            <a:t>Reporte: </a:t>
          </a:r>
          <a:r>
            <a:rPr lang="es-BO" sz="700" baseline="0"/>
            <a:t>RConEstRecGasDgcf</a:t>
          </a:r>
        </a:p>
      </xdr:txBody>
    </xdr:sp>
    <xdr:clientData/>
  </xdr:oneCellAnchor>
  <xdr:twoCellAnchor>
    <xdr:from>
      <xdr:col>0</xdr:col>
      <xdr:colOff>17930</xdr:colOff>
      <xdr:row>84</xdr:row>
      <xdr:rowOff>9031</xdr:rowOff>
    </xdr:from>
    <xdr:to>
      <xdr:col>4</xdr:col>
      <xdr:colOff>1238250</xdr:colOff>
      <xdr:row>89</xdr:row>
      <xdr:rowOff>187326</xdr:rowOff>
    </xdr:to>
    <xdr:sp macro="" textlink="">
      <xdr:nvSpPr>
        <xdr:cNvPr id="12" name="1 Rectángulo redondeado"/>
        <xdr:cNvSpPr/>
      </xdr:nvSpPr>
      <xdr:spPr>
        <a:xfrm>
          <a:off x="17930" y="15210931"/>
          <a:ext cx="6401920" cy="1016495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s-BO"/>
        </a:p>
      </xdr:txBody>
    </xdr:sp>
    <xdr:clientData/>
  </xdr:twoCellAnchor>
  <xdr:twoCellAnchor editAs="oneCell">
    <xdr:from>
      <xdr:col>0</xdr:col>
      <xdr:colOff>142875</xdr:colOff>
      <xdr:row>85</xdr:row>
      <xdr:rowOff>38100</xdr:rowOff>
    </xdr:from>
    <xdr:to>
      <xdr:col>1</xdr:col>
      <xdr:colOff>428625</xdr:colOff>
      <xdr:row>87</xdr:row>
      <xdr:rowOff>123825</xdr:rowOff>
    </xdr:to>
    <xdr:pic>
      <xdr:nvPicPr>
        <xdr:cNvPr id="13" name="Imagen 3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5316200"/>
          <a:ext cx="12954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979713</xdr:colOff>
      <xdr:row>85</xdr:row>
      <xdr:rowOff>97971</xdr:rowOff>
    </xdr:from>
    <xdr:to>
      <xdr:col>4</xdr:col>
      <xdr:colOff>1181099</xdr:colOff>
      <xdr:row>89</xdr:row>
      <xdr:rowOff>33102</xdr:rowOff>
    </xdr:to>
    <xdr:sp macro="" textlink="">
      <xdr:nvSpPr>
        <xdr:cNvPr id="14" name="Rectángulo redondeado 13"/>
        <xdr:cNvSpPr/>
      </xdr:nvSpPr>
      <xdr:spPr>
        <a:xfrm>
          <a:off x="4913538" y="15376071"/>
          <a:ext cx="1449161" cy="697131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BO"/>
        </a:p>
      </xdr:txBody>
    </xdr:sp>
    <xdr:clientData/>
  </xdr:twoCellAnchor>
  <xdr:oneCellAnchor>
    <xdr:from>
      <xdr:col>3</xdr:col>
      <xdr:colOff>1057776</xdr:colOff>
      <xdr:row>85</xdr:row>
      <xdr:rowOff>130341</xdr:rowOff>
    </xdr:from>
    <xdr:ext cx="1479437" cy="640240"/>
    <xdr:sp macro="" textlink="">
      <xdr:nvSpPr>
        <xdr:cNvPr id="15" name="CuadroTexto 14"/>
        <xdr:cNvSpPr txBox="1"/>
      </xdr:nvSpPr>
      <xdr:spPr>
        <a:xfrm>
          <a:off x="4991601" y="15408441"/>
          <a:ext cx="1479437" cy="640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BO" sz="700" b="1"/>
            <a:t>       Fecha: </a:t>
          </a:r>
          <a:r>
            <a:rPr lang="es-BO" sz="700" b="0"/>
            <a:t>19/02/2022 09:17:36</a:t>
          </a:r>
          <a:r>
            <a:rPr lang="es-BO" sz="700"/>
            <a:t/>
          </a:r>
          <a:br>
            <a:rPr lang="es-BO" sz="700"/>
          </a:br>
          <a:r>
            <a:rPr lang="es-BO" sz="700"/>
            <a:t>    </a:t>
          </a:r>
          <a:r>
            <a:rPr lang="es-BO" sz="700" b="1"/>
            <a:t>Gestión: </a:t>
          </a:r>
          <a:r>
            <a:rPr lang="es-BO" sz="700"/>
            <a:t>2021</a:t>
          </a:r>
        </a:p>
        <a:p>
          <a:r>
            <a:rPr lang="es-BO" sz="700"/>
            <a:t>   </a:t>
          </a:r>
          <a:r>
            <a:rPr lang="es-BO" sz="700" b="1"/>
            <a:t>Usuario</a:t>
          </a:r>
          <a:r>
            <a:rPr lang="es-BO" sz="700" b="1" baseline="0"/>
            <a:t>: </a:t>
          </a:r>
          <a:r>
            <a:rPr lang="es-BO" sz="700" baseline="0"/>
            <a:t>SFE355088900</a:t>
          </a:r>
        </a:p>
        <a:p>
          <a:r>
            <a:rPr lang="es-BO" sz="700" b="1" baseline="0"/>
            <a:t>Ambiente: </a:t>
          </a:r>
          <a:r>
            <a:rPr lang="es-BO" sz="700" baseline="0"/>
            <a:t>PRODUCCION</a:t>
          </a:r>
        </a:p>
        <a:p>
          <a:r>
            <a:rPr lang="es-BO" sz="700" baseline="0"/>
            <a:t>   </a:t>
          </a:r>
          <a:r>
            <a:rPr lang="es-BO" sz="700" b="1" baseline="0"/>
            <a:t>Reporte: </a:t>
          </a:r>
          <a:r>
            <a:rPr lang="es-BO" sz="700" baseline="0"/>
            <a:t>RConEstRecGasDgcf</a:t>
          </a:r>
        </a:p>
      </xdr:txBody>
    </xdr:sp>
    <xdr:clientData/>
  </xdr:oneCellAnchor>
  <xdr:twoCellAnchor editAs="oneCell">
    <xdr:from>
      <xdr:col>0</xdr:col>
      <xdr:colOff>123825</xdr:colOff>
      <xdr:row>0</xdr:row>
      <xdr:rowOff>133350</xdr:rowOff>
    </xdr:from>
    <xdr:to>
      <xdr:col>1</xdr:col>
      <xdr:colOff>1162050</xdr:colOff>
      <xdr:row>2</xdr:row>
      <xdr:rowOff>47625</xdr:rowOff>
    </xdr:to>
    <xdr:pic>
      <xdr:nvPicPr>
        <xdr:cNvPr id="16" name="3 Imagen" descr="Logo Dossier SMFIN.jpe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33350"/>
          <a:ext cx="20478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"/>
  <sheetViews>
    <sheetView tabSelected="1" view="pageBreakPreview" zoomScale="190" zoomScaleNormal="190" zoomScaleSheetLayoutView="190" zoomScalePageLayoutView="175" workbookViewId="0">
      <selection activeCell="C99" sqref="C99"/>
    </sheetView>
  </sheetViews>
  <sheetFormatPr baseColWidth="10" defaultRowHeight="12.75"/>
  <cols>
    <col min="1" max="1" width="15.140625" style="4" customWidth="1"/>
    <col min="2" max="2" width="31.140625" style="4" customWidth="1"/>
    <col min="3" max="3" width="12.7109375" style="4" customWidth="1"/>
    <col min="4" max="5" width="18.7109375" style="4" customWidth="1"/>
    <col min="6" max="16384" width="11.42578125" style="4"/>
  </cols>
  <sheetData>
    <row r="1" spans="1:7" ht="43.5" customHeight="1">
      <c r="A1" s="1"/>
      <c r="B1" s="2"/>
      <c r="C1" s="2"/>
      <c r="D1" s="2"/>
      <c r="E1" s="3" t="s">
        <v>0</v>
      </c>
    </row>
    <row r="2" spans="1:7" ht="17.25" customHeight="1">
      <c r="A2" s="1"/>
      <c r="B2" s="5"/>
      <c r="C2" s="6" t="s">
        <v>1</v>
      </c>
      <c r="D2" s="6"/>
      <c r="E2" s="6"/>
      <c r="F2" s="7"/>
      <c r="G2" s="7"/>
    </row>
    <row r="3" spans="1:7" ht="18" customHeight="1">
      <c r="A3" s="1"/>
      <c r="B3" s="8"/>
      <c r="C3" s="8"/>
      <c r="D3" s="8"/>
      <c r="E3" s="8"/>
      <c r="F3" s="7"/>
      <c r="G3" s="7"/>
    </row>
    <row r="4" spans="1:7">
      <c r="A4" s="1"/>
      <c r="B4" s="9"/>
      <c r="C4" s="9"/>
      <c r="D4" s="9"/>
      <c r="E4" s="9"/>
    </row>
    <row r="5" spans="1:7">
      <c r="A5" s="10"/>
      <c r="B5" s="11"/>
      <c r="C5" s="11"/>
      <c r="D5" s="11"/>
      <c r="E5" s="11"/>
    </row>
    <row r="6" spans="1:7">
      <c r="A6" s="10"/>
      <c r="B6" s="11"/>
      <c r="C6" s="11"/>
      <c r="D6" s="11"/>
      <c r="E6" s="11"/>
    </row>
    <row r="7" spans="1:7" ht="6" customHeight="1">
      <c r="A7" s="12"/>
      <c r="B7" s="12"/>
      <c r="C7" s="12"/>
      <c r="D7" s="12"/>
      <c r="E7" s="12"/>
    </row>
    <row r="8" spans="1:7" ht="15" customHeight="1">
      <c r="A8" s="13" t="s">
        <v>2</v>
      </c>
      <c r="B8" s="13"/>
      <c r="C8" s="13"/>
      <c r="D8" s="13"/>
      <c r="E8" s="13"/>
    </row>
    <row r="9" spans="1:7" ht="15" customHeight="1">
      <c r="A9" s="14" t="s">
        <v>3</v>
      </c>
      <c r="B9" s="15"/>
      <c r="C9" s="15"/>
      <c r="D9" s="15"/>
      <c r="E9" s="15"/>
    </row>
    <row r="10" spans="1:7" ht="15" customHeight="1">
      <c r="A10" s="16" t="s">
        <v>4</v>
      </c>
      <c r="B10" s="16"/>
      <c r="C10" s="16"/>
      <c r="D10" s="16"/>
      <c r="E10" s="16"/>
    </row>
    <row r="11" spans="1:7" ht="15" customHeight="1">
      <c r="A11" s="17" t="s">
        <v>5</v>
      </c>
      <c r="B11" s="17"/>
      <c r="C11" s="17"/>
      <c r="D11" s="17"/>
      <c r="E11" s="17"/>
    </row>
    <row r="12" spans="1:7" ht="15" customHeight="1">
      <c r="A12" s="18" t="s">
        <v>6</v>
      </c>
      <c r="B12" s="18"/>
      <c r="C12" s="18"/>
      <c r="D12" s="18"/>
      <c r="E12" s="18"/>
    </row>
    <row r="13" spans="1:7" ht="4.5" customHeight="1">
      <c r="A13" s="19"/>
      <c r="B13" s="19"/>
      <c r="C13" s="19"/>
      <c r="D13" s="19"/>
      <c r="E13" s="19"/>
    </row>
    <row r="14" spans="1:7" ht="20.25" customHeight="1">
      <c r="A14" s="20"/>
      <c r="B14" s="20"/>
      <c r="C14" s="21" t="s">
        <v>7</v>
      </c>
      <c r="D14" s="22">
        <v>2021</v>
      </c>
      <c r="E14" s="22" t="s">
        <v>8</v>
      </c>
    </row>
    <row r="15" spans="1:7" ht="14.25" customHeight="1">
      <c r="A15" s="23">
        <v>5</v>
      </c>
      <c r="B15" s="24" t="s">
        <v>9</v>
      </c>
      <c r="C15" s="24"/>
      <c r="D15" s="25">
        <f>D16+D18+D21+D23+D29+D32+D34+D37</f>
        <v>1307826422.2700002</v>
      </c>
      <c r="E15" s="25">
        <f>E16+E18+E21+E23+E29+E32+E34+E37</f>
        <v>1657390108.0099998</v>
      </c>
    </row>
    <row r="16" spans="1:7" ht="14.25" customHeight="1">
      <c r="A16" s="26" t="s">
        <v>10</v>
      </c>
      <c r="B16" s="27" t="s">
        <v>11</v>
      </c>
      <c r="C16" s="27"/>
      <c r="D16" s="25">
        <f>D17</f>
        <v>433326083</v>
      </c>
      <c r="E16" s="25">
        <f>E17</f>
        <v>710670879</v>
      </c>
    </row>
    <row r="17" spans="1:5" ht="14.25" customHeight="1">
      <c r="A17" s="28" t="s">
        <v>12</v>
      </c>
      <c r="B17" s="29" t="s">
        <v>13</v>
      </c>
      <c r="C17" s="29"/>
      <c r="D17" s="30">
        <v>433326083</v>
      </c>
      <c r="E17" s="30">
        <v>710670879</v>
      </c>
    </row>
    <row r="18" spans="1:5" ht="14.25" customHeight="1">
      <c r="A18" s="26" t="s">
        <v>14</v>
      </c>
      <c r="B18" s="27" t="s">
        <v>15</v>
      </c>
      <c r="C18" s="27"/>
      <c r="D18" s="25">
        <f>D19+D20</f>
        <v>56785048.119999997</v>
      </c>
      <c r="E18" s="25">
        <f>E19+E20</f>
        <v>68742625.63000001</v>
      </c>
    </row>
    <row r="19" spans="1:5" ht="14.25" customHeight="1">
      <c r="A19" s="28" t="s">
        <v>16</v>
      </c>
      <c r="B19" s="29" t="s">
        <v>17</v>
      </c>
      <c r="C19" s="29"/>
      <c r="D19" s="30">
        <v>522329.69</v>
      </c>
      <c r="E19" s="30">
        <v>897484.37</v>
      </c>
    </row>
    <row r="20" spans="1:5" ht="14.25" customHeight="1">
      <c r="A20" s="28" t="s">
        <v>18</v>
      </c>
      <c r="B20" s="29" t="s">
        <v>19</v>
      </c>
      <c r="C20" s="29"/>
      <c r="D20" s="30">
        <v>56262718.43</v>
      </c>
      <c r="E20" s="30">
        <v>67845141.260000005</v>
      </c>
    </row>
    <row r="21" spans="1:5" ht="14.25" customHeight="1">
      <c r="A21" s="26" t="s">
        <v>20</v>
      </c>
      <c r="B21" s="27" t="s">
        <v>21</v>
      </c>
      <c r="C21" s="27"/>
      <c r="D21" s="25">
        <f>D22</f>
        <v>589921.54</v>
      </c>
      <c r="E21" s="25">
        <f>E22</f>
        <v>682580.05</v>
      </c>
    </row>
    <row r="22" spans="1:5" ht="14.25" customHeight="1">
      <c r="A22" s="28" t="s">
        <v>22</v>
      </c>
      <c r="B22" s="29" t="s">
        <v>23</v>
      </c>
      <c r="C22" s="29"/>
      <c r="D22" s="30">
        <v>589921.54</v>
      </c>
      <c r="E22" s="30">
        <v>682580.05</v>
      </c>
    </row>
    <row r="23" spans="1:5" ht="14.25" customHeight="1">
      <c r="A23" s="26" t="s">
        <v>24</v>
      </c>
      <c r="B23" s="27" t="s">
        <v>25</v>
      </c>
      <c r="C23" s="27"/>
      <c r="D23" s="25">
        <f>D24+D25+D26+D27+D28</f>
        <v>158218957.30000001</v>
      </c>
      <c r="E23" s="25">
        <f>E24+E25+E26+E27+E28</f>
        <v>213394404.94</v>
      </c>
    </row>
    <row r="24" spans="1:5" ht="14.25" customHeight="1">
      <c r="A24" s="28" t="s">
        <v>26</v>
      </c>
      <c r="B24" s="29" t="s">
        <v>27</v>
      </c>
      <c r="C24" s="29"/>
      <c r="D24" s="30">
        <v>93476780.530000001</v>
      </c>
      <c r="E24" s="30">
        <v>81887717.849999994</v>
      </c>
    </row>
    <row r="25" spans="1:5" ht="14.25" customHeight="1">
      <c r="A25" s="28" t="s">
        <v>28</v>
      </c>
      <c r="B25" s="29" t="s">
        <v>29</v>
      </c>
      <c r="C25" s="29"/>
      <c r="D25" s="30">
        <v>39454154.789999999</v>
      </c>
      <c r="E25" s="30">
        <v>32194413.960000001</v>
      </c>
    </row>
    <row r="26" spans="1:5" ht="14.25" customHeight="1">
      <c r="A26" s="28" t="s">
        <v>30</v>
      </c>
      <c r="B26" s="29" t="s">
        <v>31</v>
      </c>
      <c r="C26" s="29"/>
      <c r="D26" s="30">
        <v>10277549.08</v>
      </c>
      <c r="E26" s="30">
        <v>5205131.1100000003</v>
      </c>
    </row>
    <row r="27" spans="1:5" ht="14.25" customHeight="1">
      <c r="A27" s="28" t="s">
        <v>32</v>
      </c>
      <c r="B27" s="29" t="s">
        <v>33</v>
      </c>
      <c r="C27" s="29"/>
      <c r="D27" s="30">
        <v>123400.83</v>
      </c>
      <c r="E27" s="30">
        <v>30815.71</v>
      </c>
    </row>
    <row r="28" spans="1:5" ht="14.25" customHeight="1">
      <c r="A28" s="28" t="s">
        <v>34</v>
      </c>
      <c r="B28" s="29" t="s">
        <v>35</v>
      </c>
      <c r="C28" s="29"/>
      <c r="D28" s="30">
        <v>14887072.07</v>
      </c>
      <c r="E28" s="30">
        <v>94076326.310000002</v>
      </c>
    </row>
    <row r="29" spans="1:5" ht="14.25" customHeight="1">
      <c r="A29" s="26" t="s">
        <v>36</v>
      </c>
      <c r="B29" s="27" t="s">
        <v>37</v>
      </c>
      <c r="C29" s="27"/>
      <c r="D29" s="25">
        <f>D30+D31</f>
        <v>1230987.8400000001</v>
      </c>
      <c r="E29" s="25">
        <f>E30+E31</f>
        <v>1031149.81</v>
      </c>
    </row>
    <row r="30" spans="1:5" ht="14.25" customHeight="1">
      <c r="A30" s="28" t="s">
        <v>38</v>
      </c>
      <c r="B30" s="29" t="s">
        <v>39</v>
      </c>
      <c r="C30" s="29"/>
      <c r="D30" s="30">
        <v>1204071.8400000001</v>
      </c>
      <c r="E30" s="30">
        <v>995111.89</v>
      </c>
    </row>
    <row r="31" spans="1:5" ht="14.25" customHeight="1">
      <c r="A31" s="28" t="s">
        <v>40</v>
      </c>
      <c r="B31" s="29" t="s">
        <v>41</v>
      </c>
      <c r="C31" s="29"/>
      <c r="D31" s="30">
        <v>26916</v>
      </c>
      <c r="E31" s="30">
        <v>36037.919999999998</v>
      </c>
    </row>
    <row r="32" spans="1:5" ht="14.25" customHeight="1">
      <c r="A32" s="26" t="s">
        <v>42</v>
      </c>
      <c r="B32" s="27" t="s">
        <v>43</v>
      </c>
      <c r="C32" s="27"/>
      <c r="D32" s="25">
        <f>D33</f>
        <v>656069781.76999998</v>
      </c>
      <c r="E32" s="25">
        <f>E33</f>
        <v>656830405.12</v>
      </c>
    </row>
    <row r="33" spans="1:5" ht="14.25" customHeight="1">
      <c r="A33" s="28" t="s">
        <v>44</v>
      </c>
      <c r="B33" s="29" t="s">
        <v>45</v>
      </c>
      <c r="C33" s="29"/>
      <c r="D33" s="30">
        <v>656069781.76999998</v>
      </c>
      <c r="E33" s="30">
        <v>656830405.12</v>
      </c>
    </row>
    <row r="34" spans="1:5" ht="14.25" customHeight="1">
      <c r="A34" s="26" t="s">
        <v>46</v>
      </c>
      <c r="B34" s="27" t="s">
        <v>47</v>
      </c>
      <c r="C34" s="27"/>
      <c r="D34" s="25">
        <f>D35+D36</f>
        <v>1605642.7</v>
      </c>
      <c r="E34" s="25">
        <f>E35+E36</f>
        <v>6038063.46</v>
      </c>
    </row>
    <row r="35" spans="1:5" ht="14.25" customHeight="1">
      <c r="A35" s="28" t="s">
        <v>48</v>
      </c>
      <c r="B35" s="29" t="s">
        <v>49</v>
      </c>
      <c r="C35" s="29"/>
      <c r="D35" s="30">
        <v>2250</v>
      </c>
      <c r="E35" s="30">
        <v>3147594.04</v>
      </c>
    </row>
    <row r="36" spans="1:5" ht="14.25" customHeight="1">
      <c r="A36" s="28" t="s">
        <v>50</v>
      </c>
      <c r="B36" s="29" t="s">
        <v>51</v>
      </c>
      <c r="C36" s="29"/>
      <c r="D36" s="30">
        <v>1603392.7</v>
      </c>
      <c r="E36" s="30">
        <v>2890469.42</v>
      </c>
    </row>
    <row r="37" spans="1:5" ht="14.25" customHeight="1">
      <c r="A37" s="26" t="s">
        <v>52</v>
      </c>
      <c r="B37" s="27" t="s">
        <v>53</v>
      </c>
      <c r="C37" s="27"/>
      <c r="D37" s="25">
        <f>D38</f>
        <v>0</v>
      </c>
      <c r="E37" s="25">
        <f>E38</f>
        <v>0</v>
      </c>
    </row>
    <row r="38" spans="1:5" ht="14.25" customHeight="1">
      <c r="A38" s="28" t="s">
        <v>54</v>
      </c>
      <c r="B38" s="29" t="s">
        <v>55</v>
      </c>
      <c r="C38" s="29"/>
      <c r="D38" s="30">
        <v>0</v>
      </c>
      <c r="E38" s="30">
        <v>0</v>
      </c>
    </row>
    <row r="39" spans="1:5" ht="14.25" customHeight="1">
      <c r="A39" s="23">
        <v>6</v>
      </c>
      <c r="B39" s="24" t="s">
        <v>56</v>
      </c>
      <c r="C39" s="24"/>
      <c r="D39" s="25">
        <f>D40+D65+D74+D76+D80</f>
        <v>-1434405744.6400003</v>
      </c>
      <c r="E39" s="25">
        <f>E40+E65+E74+E76+E80</f>
        <v>-1576057105.3999999</v>
      </c>
    </row>
    <row r="40" spans="1:5" ht="14.25" customHeight="1">
      <c r="A40" s="26" t="s">
        <v>57</v>
      </c>
      <c r="B40" s="27" t="s">
        <v>58</v>
      </c>
      <c r="C40" s="27"/>
      <c r="D40" s="25">
        <f>D41+D42+D45+D48+D60+D62</f>
        <v>-1261273536.8600001</v>
      </c>
      <c r="E40" s="25">
        <f>E41+E42+E45+E48+E60+E62</f>
        <v>-1415990902.3299999</v>
      </c>
    </row>
    <row r="41" spans="1:5" ht="14.25" customHeight="1">
      <c r="A41" s="28" t="s">
        <v>59</v>
      </c>
      <c r="B41" s="29" t="s">
        <v>60</v>
      </c>
      <c r="C41" s="29"/>
      <c r="D41" s="30">
        <v>-552666035.02999997</v>
      </c>
      <c r="E41" s="30">
        <v>-638566677.58000004</v>
      </c>
    </row>
    <row r="42" spans="1:5" ht="14.25" customHeight="1">
      <c r="A42" s="31" t="s">
        <v>61</v>
      </c>
      <c r="B42" s="32" t="s">
        <v>62</v>
      </c>
      <c r="C42" s="29"/>
      <c r="D42" s="33">
        <f>D43+D44</f>
        <v>-83503784.109999985</v>
      </c>
      <c r="E42" s="33">
        <f>E43+E44</f>
        <v>-95131485.850000009</v>
      </c>
    </row>
    <row r="43" spans="1:5" ht="14.25" customHeight="1">
      <c r="A43" s="28" t="s">
        <v>63</v>
      </c>
      <c r="B43" s="34" t="s">
        <v>64</v>
      </c>
      <c r="C43" s="34"/>
      <c r="D43" s="30">
        <v>-73466158.069999993</v>
      </c>
      <c r="E43" s="30">
        <v>-83697992.680000007</v>
      </c>
    </row>
    <row r="44" spans="1:5" ht="14.25" customHeight="1">
      <c r="A44" s="28" t="s">
        <v>65</v>
      </c>
      <c r="B44" s="34" t="s">
        <v>66</v>
      </c>
      <c r="C44" s="34"/>
      <c r="D44" s="30">
        <v>-10037626.039999999</v>
      </c>
      <c r="E44" s="30">
        <v>-11433493.17</v>
      </c>
    </row>
    <row r="45" spans="1:5" ht="14.25" customHeight="1">
      <c r="A45" s="31" t="s">
        <v>67</v>
      </c>
      <c r="B45" s="32" t="s">
        <v>68</v>
      </c>
      <c r="C45" s="29"/>
      <c r="D45" s="33">
        <f>D46+D47</f>
        <v>-5941802.3600000003</v>
      </c>
      <c r="E45" s="33">
        <f>E46+E47</f>
        <v>-6391379.6799999997</v>
      </c>
    </row>
    <row r="46" spans="1:5" ht="14.25" customHeight="1">
      <c r="A46" s="28" t="s">
        <v>69</v>
      </c>
      <c r="B46" s="34" t="s">
        <v>70</v>
      </c>
      <c r="C46" s="34"/>
      <c r="D46" s="30">
        <v>-5941802.3600000003</v>
      </c>
      <c r="E46" s="30">
        <v>-6386325.4299999997</v>
      </c>
    </row>
    <row r="47" spans="1:5" ht="14.25" customHeight="1">
      <c r="A47" s="28" t="s">
        <v>71</v>
      </c>
      <c r="B47" s="34" t="s">
        <v>72</v>
      </c>
      <c r="C47" s="34"/>
      <c r="D47" s="30">
        <v>0</v>
      </c>
      <c r="E47" s="30">
        <v>-5054.25</v>
      </c>
    </row>
    <row r="48" spans="1:5" s="35" customFormat="1" ht="14.25" customHeight="1">
      <c r="A48" s="31" t="s">
        <v>73</v>
      </c>
      <c r="B48" s="32" t="s">
        <v>74</v>
      </c>
      <c r="C48" s="29"/>
      <c r="D48" s="33">
        <f>D58+D59</f>
        <v>-470155396.24000001</v>
      </c>
      <c r="E48" s="33">
        <f>E58+E59</f>
        <v>-511099444.59999996</v>
      </c>
    </row>
    <row r="49" spans="1:5" ht="6.75" customHeight="1">
      <c r="A49" s="12"/>
      <c r="B49" s="12"/>
      <c r="C49" s="12"/>
      <c r="D49" s="12"/>
      <c r="E49" s="12"/>
    </row>
    <row r="50" spans="1:5" ht="6" customHeight="1">
      <c r="A50" s="12"/>
      <c r="B50" s="12"/>
      <c r="C50" s="12"/>
      <c r="D50" s="12"/>
      <c r="E50" s="12"/>
    </row>
    <row r="51" spans="1:5" ht="15" customHeight="1">
      <c r="A51" s="13" t="s">
        <v>2</v>
      </c>
      <c r="B51" s="13"/>
      <c r="C51" s="13"/>
      <c r="D51" s="13"/>
      <c r="E51" s="13"/>
    </row>
    <row r="52" spans="1:5" ht="15" customHeight="1">
      <c r="A52" s="14" t="s">
        <v>3</v>
      </c>
      <c r="B52" s="15"/>
      <c r="C52" s="15"/>
      <c r="D52" s="15"/>
      <c r="E52" s="15"/>
    </row>
    <row r="53" spans="1:5" ht="15" customHeight="1">
      <c r="A53" s="16" t="s">
        <v>4</v>
      </c>
      <c r="B53" s="16"/>
      <c r="C53" s="16"/>
      <c r="D53" s="16"/>
      <c r="E53" s="16"/>
    </row>
    <row r="54" spans="1:5" ht="15" customHeight="1">
      <c r="A54" s="17" t="s">
        <v>5</v>
      </c>
      <c r="B54" s="17"/>
      <c r="C54" s="17"/>
      <c r="D54" s="17"/>
      <c r="E54" s="17"/>
    </row>
    <row r="55" spans="1:5" ht="15" customHeight="1">
      <c r="A55" s="18" t="s">
        <v>75</v>
      </c>
      <c r="B55" s="18"/>
      <c r="C55" s="18"/>
      <c r="D55" s="18"/>
      <c r="E55" s="18"/>
    </row>
    <row r="56" spans="1:5" ht="4.5" customHeight="1">
      <c r="A56" s="19"/>
      <c r="B56" s="19"/>
      <c r="C56" s="19"/>
      <c r="D56" s="19"/>
      <c r="E56" s="19"/>
    </row>
    <row r="57" spans="1:5" ht="20.25" customHeight="1">
      <c r="A57" s="20"/>
      <c r="B57" s="20"/>
      <c r="C57" s="21" t="s">
        <v>7</v>
      </c>
      <c r="D57" s="22">
        <v>2021</v>
      </c>
      <c r="E57" s="22" t="s">
        <v>8</v>
      </c>
    </row>
    <row r="58" spans="1:5" s="35" customFormat="1" ht="14.25" customHeight="1">
      <c r="A58" s="28" t="s">
        <v>76</v>
      </c>
      <c r="B58" s="34" t="s">
        <v>77</v>
      </c>
      <c r="C58" s="34"/>
      <c r="D58" s="30">
        <v>-356753217.88</v>
      </c>
      <c r="E58" s="30">
        <v>-324679529.20999998</v>
      </c>
    </row>
    <row r="59" spans="1:5" s="35" customFormat="1" ht="14.25" customHeight="1">
      <c r="A59" s="28" t="s">
        <v>78</v>
      </c>
      <c r="B59" s="34" t="s">
        <v>79</v>
      </c>
      <c r="C59" s="34"/>
      <c r="D59" s="30">
        <v>-113402178.36</v>
      </c>
      <c r="E59" s="30">
        <v>-186419915.38999999</v>
      </c>
    </row>
    <row r="60" spans="1:5" s="35" customFormat="1" ht="14.25" customHeight="1">
      <c r="A60" s="31" t="s">
        <v>80</v>
      </c>
      <c r="B60" s="32" t="s">
        <v>81</v>
      </c>
      <c r="C60" s="29"/>
      <c r="D60" s="33">
        <f>D61</f>
        <v>-1051118.95</v>
      </c>
      <c r="E60" s="33">
        <f>E61</f>
        <v>-2456474.73</v>
      </c>
    </row>
    <row r="61" spans="1:5" s="35" customFormat="1" ht="14.25" customHeight="1">
      <c r="A61" s="28" t="s">
        <v>82</v>
      </c>
      <c r="B61" s="34" t="s">
        <v>83</v>
      </c>
      <c r="C61" s="34"/>
      <c r="D61" s="30">
        <v>-1051118.95</v>
      </c>
      <c r="E61" s="30">
        <v>-2456474.73</v>
      </c>
    </row>
    <row r="62" spans="1:5" s="35" customFormat="1" ht="14.25" customHeight="1">
      <c r="A62" s="31" t="s">
        <v>84</v>
      </c>
      <c r="B62" s="32" t="s">
        <v>85</v>
      </c>
      <c r="C62" s="29"/>
      <c r="D62" s="33">
        <f>D63+D64</f>
        <v>-147955400.16999999</v>
      </c>
      <c r="E62" s="33">
        <f>E63+E64</f>
        <v>-162345439.88999999</v>
      </c>
    </row>
    <row r="63" spans="1:5" s="35" customFormat="1" ht="14.25" customHeight="1">
      <c r="A63" s="28" t="s">
        <v>86</v>
      </c>
      <c r="B63" s="34" t="s">
        <v>87</v>
      </c>
      <c r="C63" s="34"/>
      <c r="D63" s="30">
        <v>-147320784</v>
      </c>
      <c r="E63" s="30">
        <v>-161195086.97</v>
      </c>
    </row>
    <row r="64" spans="1:5" s="35" customFormat="1" ht="14.25" customHeight="1">
      <c r="A64" s="28" t="s">
        <v>88</v>
      </c>
      <c r="B64" s="34" t="s">
        <v>89</v>
      </c>
      <c r="C64" s="34"/>
      <c r="D64" s="30">
        <v>-634616.17000000004</v>
      </c>
      <c r="E64" s="30">
        <v>-1150352.92</v>
      </c>
    </row>
    <row r="65" spans="1:5" s="35" customFormat="1" ht="14.25" customHeight="1">
      <c r="A65" s="26" t="s">
        <v>90</v>
      </c>
      <c r="B65" s="27" t="s">
        <v>37</v>
      </c>
      <c r="C65" s="27"/>
      <c r="D65" s="25">
        <f>D66+D71+D73</f>
        <v>-40925808.420000002</v>
      </c>
      <c r="E65" s="25">
        <f>E66+E71+E73</f>
        <v>-42504194.520000003</v>
      </c>
    </row>
    <row r="66" spans="1:5" s="35" customFormat="1" ht="14.25" customHeight="1">
      <c r="A66" s="31" t="s">
        <v>91</v>
      </c>
      <c r="B66" s="32" t="s">
        <v>92</v>
      </c>
      <c r="C66" s="29"/>
      <c r="D66" s="30">
        <f>D67+D68+D69+D70</f>
        <v>-38302619.090000004</v>
      </c>
      <c r="E66" s="30">
        <f>E67+E68+E69+E70</f>
        <v>-35315818.600000001</v>
      </c>
    </row>
    <row r="67" spans="1:5" s="35" customFormat="1" ht="14.25" customHeight="1">
      <c r="A67" s="28" t="s">
        <v>93</v>
      </c>
      <c r="B67" s="34" t="s">
        <v>94</v>
      </c>
      <c r="C67" s="34"/>
      <c r="D67" s="30">
        <v>-22775938.18</v>
      </c>
      <c r="E67" s="30">
        <v>-19259112.329999998</v>
      </c>
    </row>
    <row r="68" spans="1:5" s="35" customFormat="1" ht="14.25" customHeight="1">
      <c r="A68" s="28" t="s">
        <v>95</v>
      </c>
      <c r="B68" s="34" t="s">
        <v>96</v>
      </c>
      <c r="C68" s="34"/>
      <c r="D68" s="30">
        <v>-480</v>
      </c>
      <c r="E68" s="30">
        <v>-1050</v>
      </c>
    </row>
    <row r="69" spans="1:5" s="35" customFormat="1" ht="14.25" customHeight="1">
      <c r="A69" s="28" t="s">
        <v>97</v>
      </c>
      <c r="B69" s="34" t="s">
        <v>98</v>
      </c>
      <c r="C69" s="34"/>
      <c r="D69" s="30">
        <v>-12969891.91</v>
      </c>
      <c r="E69" s="30">
        <v>-14431211.75</v>
      </c>
    </row>
    <row r="70" spans="1:5" s="35" customFormat="1" ht="14.25" customHeight="1">
      <c r="A70" s="28" t="s">
        <v>99</v>
      </c>
      <c r="B70" s="34" t="s">
        <v>100</v>
      </c>
      <c r="C70" s="34"/>
      <c r="D70" s="30">
        <v>-2556309</v>
      </c>
      <c r="E70" s="30">
        <v>-1624444.52</v>
      </c>
    </row>
    <row r="71" spans="1:5" s="35" customFormat="1" ht="14.25" customHeight="1">
      <c r="A71" s="31" t="s">
        <v>101</v>
      </c>
      <c r="B71" s="32" t="s">
        <v>102</v>
      </c>
      <c r="C71" s="29"/>
      <c r="D71" s="33">
        <f>D72</f>
        <v>-2616459.33</v>
      </c>
      <c r="E71" s="33">
        <f>E72</f>
        <v>-7181205.9199999999</v>
      </c>
    </row>
    <row r="72" spans="1:5" s="35" customFormat="1" ht="14.25" customHeight="1">
      <c r="A72" s="28" t="s">
        <v>103</v>
      </c>
      <c r="B72" s="34" t="s">
        <v>104</v>
      </c>
      <c r="C72" s="34"/>
      <c r="D72" s="30">
        <v>-2616459.33</v>
      </c>
      <c r="E72" s="30">
        <v>-7181205.9199999999</v>
      </c>
    </row>
    <row r="73" spans="1:5" s="35" customFormat="1" ht="14.25" customHeight="1">
      <c r="A73" s="28" t="s">
        <v>105</v>
      </c>
      <c r="B73" s="29" t="s">
        <v>106</v>
      </c>
      <c r="C73" s="29"/>
      <c r="D73" s="30">
        <v>-6730</v>
      </c>
      <c r="E73" s="30">
        <v>-7170</v>
      </c>
    </row>
    <row r="74" spans="1:5" s="35" customFormat="1" ht="14.25" customHeight="1">
      <c r="A74" s="26" t="s">
        <v>107</v>
      </c>
      <c r="B74" s="27" t="s">
        <v>108</v>
      </c>
      <c r="C74" s="27"/>
      <c r="D74" s="25">
        <f>D75</f>
        <v>-647734.96</v>
      </c>
      <c r="E74" s="25">
        <f>E75</f>
        <v>-666151.01</v>
      </c>
    </row>
    <row r="75" spans="1:5" s="35" customFormat="1" ht="14.25" customHeight="1">
      <c r="A75" s="28" t="s">
        <v>109</v>
      </c>
      <c r="B75" s="29" t="s">
        <v>110</v>
      </c>
      <c r="C75" s="29"/>
      <c r="D75" s="30">
        <v>-647734.96</v>
      </c>
      <c r="E75" s="30">
        <v>-666151.01</v>
      </c>
    </row>
    <row r="76" spans="1:5" s="35" customFormat="1" ht="14.25" customHeight="1">
      <c r="A76" s="26" t="s">
        <v>111</v>
      </c>
      <c r="B76" s="27" t="s">
        <v>112</v>
      </c>
      <c r="C76" s="27"/>
      <c r="D76" s="25">
        <f>D77+D78+D79</f>
        <v>-79941400.910000011</v>
      </c>
      <c r="E76" s="25">
        <f>E77+E78+E79</f>
        <v>-63176075.619999997</v>
      </c>
    </row>
    <row r="77" spans="1:5" s="35" customFormat="1" ht="14.25" customHeight="1">
      <c r="A77" s="28" t="s">
        <v>113</v>
      </c>
      <c r="B77" s="29" t="s">
        <v>114</v>
      </c>
      <c r="C77" s="29"/>
      <c r="D77" s="30">
        <v>-10539234.57</v>
      </c>
      <c r="E77" s="30">
        <v>-12689606.220000001</v>
      </c>
    </row>
    <row r="78" spans="1:5" s="35" customFormat="1" ht="14.25" customHeight="1">
      <c r="A78" s="28" t="s">
        <v>115</v>
      </c>
      <c r="B78" s="29" t="s">
        <v>116</v>
      </c>
      <c r="C78" s="29"/>
      <c r="D78" s="30">
        <v>-69296499.950000003</v>
      </c>
      <c r="E78" s="30">
        <v>-50393507.979999997</v>
      </c>
    </row>
    <row r="79" spans="1:5" s="35" customFormat="1" ht="14.25" customHeight="1">
      <c r="A79" s="28" t="s">
        <v>117</v>
      </c>
      <c r="B79" s="29" t="s">
        <v>118</v>
      </c>
      <c r="C79" s="29"/>
      <c r="D79" s="30">
        <v>-105666.39</v>
      </c>
      <c r="E79" s="30">
        <v>-92961.42</v>
      </c>
    </row>
    <row r="80" spans="1:5" s="35" customFormat="1" ht="14.25" customHeight="1">
      <c r="A80" s="26" t="s">
        <v>119</v>
      </c>
      <c r="B80" s="27" t="s">
        <v>120</v>
      </c>
      <c r="C80" s="27"/>
      <c r="D80" s="25">
        <v>-51617263.490000002</v>
      </c>
      <c r="E80" s="25">
        <v>-53719781.920000002</v>
      </c>
    </row>
    <row r="81" spans="1:5" s="35" customFormat="1" ht="14.25" customHeight="1">
      <c r="A81" s="23">
        <v>4</v>
      </c>
      <c r="B81" s="24" t="s">
        <v>121</v>
      </c>
      <c r="C81" s="24"/>
      <c r="D81" s="25">
        <f>D82</f>
        <v>-10127407.609999999</v>
      </c>
      <c r="E81" s="25">
        <f>E82</f>
        <v>6904519.8600000003</v>
      </c>
    </row>
    <row r="82" spans="1:5" s="35" customFormat="1" ht="14.25" customHeight="1">
      <c r="A82" s="26" t="s">
        <v>122</v>
      </c>
      <c r="B82" s="27" t="s">
        <v>123</v>
      </c>
      <c r="C82" s="27"/>
      <c r="D82" s="25">
        <v>-10127407.609999999</v>
      </c>
      <c r="E82" s="25">
        <v>6904519.8600000003</v>
      </c>
    </row>
    <row r="83" spans="1:5" s="35" customFormat="1" ht="14.25" customHeight="1"/>
    <row r="84" spans="1:5" ht="6.75" customHeight="1">
      <c r="A84" s="12"/>
      <c r="B84" s="12"/>
      <c r="C84" s="12"/>
      <c r="D84" s="12"/>
      <c r="E84" s="12"/>
    </row>
    <row r="85" spans="1:5" ht="6" customHeight="1">
      <c r="A85" s="12"/>
      <c r="B85" s="12"/>
      <c r="C85" s="12"/>
      <c r="D85" s="12"/>
      <c r="E85" s="12"/>
    </row>
    <row r="86" spans="1:5" ht="15" customHeight="1">
      <c r="A86" s="13" t="s">
        <v>2</v>
      </c>
      <c r="B86" s="13"/>
      <c r="C86" s="13"/>
      <c r="D86" s="13"/>
      <c r="E86" s="13"/>
    </row>
    <row r="87" spans="1:5" ht="15" customHeight="1">
      <c r="A87" s="14" t="s">
        <v>3</v>
      </c>
      <c r="B87" s="15"/>
      <c r="C87" s="15"/>
      <c r="D87" s="15"/>
      <c r="E87" s="15"/>
    </row>
    <row r="88" spans="1:5" ht="15" customHeight="1">
      <c r="A88" s="16" t="s">
        <v>4</v>
      </c>
      <c r="B88" s="16"/>
      <c r="C88" s="16"/>
      <c r="D88" s="16"/>
      <c r="E88" s="16"/>
    </row>
    <row r="89" spans="1:5" ht="15" customHeight="1">
      <c r="A89" s="17" t="s">
        <v>5</v>
      </c>
      <c r="B89" s="17"/>
      <c r="C89" s="17"/>
      <c r="D89" s="17"/>
      <c r="E89" s="17"/>
    </row>
    <row r="90" spans="1:5" ht="15" customHeight="1">
      <c r="A90" s="18" t="s">
        <v>124</v>
      </c>
      <c r="B90" s="18"/>
      <c r="C90" s="18"/>
      <c r="D90" s="18"/>
      <c r="E90" s="18"/>
    </row>
    <row r="91" spans="1:5" ht="4.5" customHeight="1">
      <c r="A91" s="19"/>
      <c r="B91" s="19"/>
      <c r="C91" s="19"/>
      <c r="D91" s="19"/>
      <c r="E91" s="19"/>
    </row>
    <row r="92" spans="1:5" s="35" customFormat="1" ht="14.25" customHeight="1">
      <c r="B92" s="36" t="s">
        <v>125</v>
      </c>
      <c r="C92" s="36"/>
      <c r="D92" s="37">
        <f>D15+D39+D81</f>
        <v>-136706729.98000014</v>
      </c>
      <c r="E92" s="37">
        <f>E15+E39+E81</f>
        <v>88237522.469999894</v>
      </c>
    </row>
    <row r="93" spans="1:5" ht="3.75" customHeight="1">
      <c r="A93" s="38"/>
      <c r="B93" s="38"/>
      <c r="C93" s="38"/>
      <c r="D93" s="38"/>
      <c r="E93" s="38"/>
    </row>
    <row r="94" spans="1:5" ht="21.75" customHeight="1">
      <c r="A94" s="39" t="s">
        <v>126</v>
      </c>
      <c r="B94" s="39"/>
      <c r="C94" s="39"/>
      <c r="D94" s="39"/>
      <c r="E94" s="40"/>
    </row>
    <row r="95" spans="1:5">
      <c r="A95" s="38"/>
      <c r="B95" s="38"/>
      <c r="C95" s="38"/>
      <c r="D95" s="38"/>
      <c r="E95" s="38"/>
    </row>
    <row r="96" spans="1:5">
      <c r="A96" s="38"/>
      <c r="B96" s="38"/>
      <c r="C96" s="38"/>
      <c r="D96" s="38"/>
      <c r="E96" s="38"/>
    </row>
  </sheetData>
  <mergeCells count="17">
    <mergeCell ref="A87:E87"/>
    <mergeCell ref="A88:E88"/>
    <mergeCell ref="A89:E89"/>
    <mergeCell ref="A90:E90"/>
    <mergeCell ref="A94:D94"/>
    <mergeCell ref="A51:E51"/>
    <mergeCell ref="A52:E52"/>
    <mergeCell ref="A53:E53"/>
    <mergeCell ref="A54:E54"/>
    <mergeCell ref="A55:E55"/>
    <mergeCell ref="A86:E86"/>
    <mergeCell ref="C2:E2"/>
    <mergeCell ref="A8:E8"/>
    <mergeCell ref="A9:E9"/>
    <mergeCell ref="A10:E10"/>
    <mergeCell ref="A11:E11"/>
    <mergeCell ref="A12:E12"/>
  </mergeCells>
  <pageMargins left="0.74803149606299213" right="0.74803149606299213" top="0.98425196850393704" bottom="0.98425196850393704" header="0.51181102362204722" footer="0.51181102362204722"/>
  <pageSetup scale="90" orientation="portrait" r:id="rId1"/>
  <rowBreaks count="2" manualBreakCount="2">
    <brk id="48" max="16383" man="1"/>
    <brk id="83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5.19.2</vt:lpstr>
      <vt:lpstr>'5.19.2'!Área_de_impresión</vt:lpstr>
      <vt:lpstr>'5.19.2'!Títulos_a_imprimir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Maya Zeltzin Galvez Flores</dc:creator>
  <cp:lastModifiedBy>Maya Zeltzin Galvez Flores</cp:lastModifiedBy>
  <cp:lastPrinted>2022-02-25T15:59:50Z</cp:lastPrinted>
  <dcterms:created xsi:type="dcterms:W3CDTF">2022-02-25T15:59:42Z</dcterms:created>
  <dcterms:modified xsi:type="dcterms:W3CDTF">2022-02-25T16:00:10Z</dcterms:modified>
</cp:coreProperties>
</file>